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2" windowWidth="18072" windowHeight="11508"/>
  </bookViews>
  <sheets>
    <sheet name="Lista Oeste " sheetId="1" r:id="rId1"/>
  </sheets>
  <externalReferences>
    <externalReference r:id="rId2"/>
  </externalReferences>
  <definedNames>
    <definedName name="_xlnm._FilterDatabase" localSheetId="0" hidden="1">'Lista Oeste '!$A$3:$I$3</definedName>
    <definedName name="_xlnm.Print_Area" localSheetId="0">'Lista Oeste '!$A$4:$I$137</definedName>
    <definedName name="_xlnm.Print_Titles" localSheetId="0">'Lista Oeste '!$3:$3</definedName>
    <definedName name="Z_A99FA068_8BF6_4A92_83B8_060A151CAE04_.wvu.PrintArea" localSheetId="0" hidden="1">'Lista Oeste '!$A$4:$I$137</definedName>
    <definedName name="Z_A99FA068_8BF6_4A92_83B8_060A151CAE04_.wvu.PrintTitles" localSheetId="0" hidden="1">'Lista Oeste '!$3:$3</definedName>
    <definedName name="Z_D048D26B_DDFB_44F8_A27B_3BF8C1C9E98D_.wvu.FilterData" localSheetId="0" hidden="1">'Lista Oeste '!$A$3:$I$3</definedName>
    <definedName name="Z_D048D26B_DDFB_44F8_A27B_3BF8C1C9E98D_.wvu.PrintArea" localSheetId="0" hidden="1">'Lista Oeste '!$A$4:$I$137</definedName>
    <definedName name="Z_D048D26B_DDFB_44F8_A27B_3BF8C1C9E98D_.wvu.PrintTitles" localSheetId="0" hidden="1">'Lista Oeste '!$3:$3</definedName>
  </definedNames>
  <calcPr calcId="125725"/>
</workbook>
</file>

<file path=xl/calcChain.xml><?xml version="1.0" encoding="utf-8"?>
<calcChain xmlns="http://schemas.openxmlformats.org/spreadsheetml/2006/main">
  <c r="J4" i="1"/>
  <c r="K4"/>
  <c r="J5"/>
  <c r="K5"/>
  <c r="J6"/>
  <c r="K6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20"/>
  <c r="K20"/>
  <c r="J21"/>
  <c r="K21"/>
  <c r="J22"/>
  <c r="K22"/>
  <c r="J23"/>
  <c r="K23"/>
  <c r="J24"/>
  <c r="K24"/>
  <c r="J27"/>
  <c r="K27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4"/>
  <c r="K54"/>
  <c r="J55"/>
  <c r="K55"/>
  <c r="J56"/>
  <c r="K56"/>
  <c r="J57"/>
  <c r="K57"/>
  <c r="J58"/>
  <c r="K58"/>
  <c r="J59"/>
  <c r="K59"/>
  <c r="J60"/>
  <c r="K60"/>
  <c r="J64"/>
  <c r="K64"/>
  <c r="J65"/>
  <c r="K65"/>
  <c r="J66"/>
  <c r="K66"/>
  <c r="J67"/>
  <c r="K67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30"/>
  <c r="K130"/>
  <c r="J131"/>
  <c r="K131"/>
  <c r="J132"/>
  <c r="K132"/>
  <c r="J133"/>
  <c r="K133"/>
  <c r="J134"/>
  <c r="K134"/>
  <c r="J135"/>
  <c r="K135"/>
  <c r="J136"/>
  <c r="K136"/>
  <c r="K3" l="1"/>
</calcChain>
</file>

<file path=xl/sharedStrings.xml><?xml version="1.0" encoding="utf-8"?>
<sst xmlns="http://schemas.openxmlformats.org/spreadsheetml/2006/main" count="910" uniqueCount="492">
  <si>
    <t>Fácil</t>
  </si>
  <si>
    <t>Domingo ao jantar</t>
  </si>
  <si>
    <t>Peixe fresco, especialidades</t>
  </si>
  <si>
    <t>Malvarosa Parque</t>
  </si>
  <si>
    <t>Vila Franca de Xira</t>
  </si>
  <si>
    <t>Alverca</t>
  </si>
  <si>
    <t>Solar do Morgado</t>
  </si>
  <si>
    <t>Domingo à tarde</t>
  </si>
  <si>
    <t xml:space="preserve">Cataplana de cherne ou garoupa; Arroz ou massada de tamboril  c/ gambas, peixe  </t>
  </si>
  <si>
    <t>Peixe fresco</t>
  </si>
  <si>
    <t xml:space="preserve">Casal da Serra Lote 80 - loja </t>
  </si>
  <si>
    <t>Quinta da Piedade</t>
  </si>
  <si>
    <t>Panorama</t>
  </si>
  <si>
    <t>3ª feira</t>
  </si>
  <si>
    <t xml:space="preserve">Bacalhau à Magnificos, Açorda de marisco, cabrito </t>
  </si>
  <si>
    <t>21 9580324</t>
  </si>
  <si>
    <t>Estrada Nacional, n.º 10</t>
  </si>
  <si>
    <t>Os Magnificos</t>
  </si>
  <si>
    <t>Muito Fácil</t>
  </si>
  <si>
    <t>Posta de vitela, cataplana de garoupa e massa lagosta</t>
  </si>
  <si>
    <t>Leziria Park, Lote 1 BL 2 Nº 1</t>
  </si>
  <si>
    <t>Forte da Casa</t>
  </si>
  <si>
    <t>O Capitólio</t>
  </si>
  <si>
    <t>Sábado</t>
  </si>
  <si>
    <t>Arroz de marisco e vitela mirandesa</t>
  </si>
  <si>
    <t>21 9573228</t>
  </si>
  <si>
    <t>R.Trabalhador,2 Lote 2</t>
  </si>
  <si>
    <t>Novo Viveiro</t>
  </si>
  <si>
    <t>Não encerra</t>
  </si>
  <si>
    <t>Bacalhau assado, Polvo à lagareiro</t>
  </si>
  <si>
    <t>Cantinho da Adanaia</t>
  </si>
  <si>
    <t>Est.Nacional 8-2</t>
  </si>
  <si>
    <t>Torres Vedras</t>
  </si>
  <si>
    <t>Campelos</t>
  </si>
  <si>
    <t>Os Severianos</t>
  </si>
  <si>
    <t>3ª  feira</t>
  </si>
  <si>
    <t>Peixe Fresco</t>
  </si>
  <si>
    <t>918952575  962579000</t>
  </si>
  <si>
    <t>Praia da Assenta</t>
  </si>
  <si>
    <t>São Pedro da Cadeira (Barril)</t>
  </si>
  <si>
    <t>Clube Naval Praia da Assenta</t>
  </si>
  <si>
    <t>Polvo na Telha</t>
  </si>
  <si>
    <t xml:space="preserve">Praia Azul </t>
  </si>
  <si>
    <t>Santa Cruz</t>
  </si>
  <si>
    <t>Praia Azul</t>
  </si>
  <si>
    <t>Privativo</t>
  </si>
  <si>
    <t>Serviço Buffet</t>
  </si>
  <si>
    <t>Estrada Nacional, nº 8</t>
  </si>
  <si>
    <t>A-dos-Cunhados</t>
  </si>
  <si>
    <t>O Camelo</t>
  </si>
  <si>
    <t xml:space="preserve">Rua da Paz, 9 </t>
  </si>
  <si>
    <t>Catefica</t>
  </si>
  <si>
    <t>Trás D'Orelha</t>
  </si>
  <si>
    <t>Ponte do Rol</t>
  </si>
  <si>
    <t>Av. Padre Drº Raúl Sarreira, 35</t>
  </si>
  <si>
    <t>Adega Tipica do Miguel</t>
  </si>
  <si>
    <t>Razoável</t>
  </si>
  <si>
    <t>Bacalhau na Telha</t>
  </si>
  <si>
    <t>Rua João de Deus, nº 2</t>
  </si>
  <si>
    <t>Paúl</t>
  </si>
  <si>
    <t xml:space="preserve">Panorama </t>
  </si>
  <si>
    <t>Junto à estação rodoviária</t>
  </si>
  <si>
    <t>Sobral Monte Agraço</t>
  </si>
  <si>
    <t>Vilamanjar</t>
  </si>
  <si>
    <t>2ª feira</t>
  </si>
  <si>
    <t>Posta mirandesa</t>
  </si>
  <si>
    <t>Gozundeira</t>
  </si>
  <si>
    <t>Churrasqueira Oeste</t>
  </si>
  <si>
    <t>Domingo</t>
  </si>
  <si>
    <t xml:space="preserve">Bacalhau à Quinzena e Toiro Bravo </t>
  </si>
  <si>
    <t>R. Pedro Santarém, 93</t>
  </si>
  <si>
    <t>Santarém</t>
  </si>
  <si>
    <t>Taverna do Quinzena</t>
  </si>
  <si>
    <t>Muito fácil</t>
  </si>
  <si>
    <t>Açorda de cherne</t>
  </si>
  <si>
    <t>Murteira (6Km's de Alcanede)</t>
  </si>
  <si>
    <t>Alcanede</t>
  </si>
  <si>
    <t>Tasquinha do Filipe</t>
  </si>
  <si>
    <t>Ensopado de enguias, lampreia e sável</t>
  </si>
  <si>
    <t>EN nº 3</t>
  </si>
  <si>
    <t>Vila Nova  Barquinha</t>
  </si>
  <si>
    <t xml:space="preserve">Soltejo </t>
  </si>
  <si>
    <t xml:space="preserve">Domingo à noite e 2ª feira  </t>
  </si>
  <si>
    <t>Peixe</t>
  </si>
  <si>
    <t>Rua Padre Reis</t>
  </si>
  <si>
    <t>Restaurante O Malho</t>
  </si>
  <si>
    <t>7 a 10€</t>
  </si>
  <si>
    <t>Bacalhau com brôa</t>
  </si>
  <si>
    <t>Est.Nacional nº 3-nº146-Portela das Padeiras</t>
  </si>
  <si>
    <t>O Salsa</t>
  </si>
  <si>
    <t>4ª feira</t>
  </si>
  <si>
    <t>Ribatejanos</t>
  </si>
  <si>
    <t>Arneiro dos Borralhos/Achete</t>
  </si>
  <si>
    <t>O Chicote</t>
  </si>
  <si>
    <t>Dificil</t>
  </si>
  <si>
    <t>Sushi e vários bifes</t>
  </si>
  <si>
    <t xml:space="preserve">Villa Rosa Residence - Av. António dos Santos </t>
  </si>
  <si>
    <t>Kook</t>
  </si>
  <si>
    <t>Bifes e outros</t>
  </si>
  <si>
    <t>R Soc Jardim de Cima</t>
  </si>
  <si>
    <t>Jardim do Frango</t>
  </si>
  <si>
    <t>Bifes</t>
  </si>
  <si>
    <t>Pct. João Caetano Brás, 8</t>
  </si>
  <si>
    <t>Chafarica da Torre</t>
  </si>
  <si>
    <t>Procurar estacionamento no Centro Histórico</t>
  </si>
  <si>
    <t>Diversas especialidades de bacalhau</t>
  </si>
  <si>
    <t>Travessa da Boletanº2 e 4</t>
  </si>
  <si>
    <t>Adega do Bacalhau</t>
  </si>
  <si>
    <t>969040316-Sr.Nuno Felizardo</t>
  </si>
  <si>
    <t>Jardim Portas de Sol</t>
  </si>
  <si>
    <t xml:space="preserve"> Portas de Sol</t>
  </si>
  <si>
    <t>Espetadas de carne ou de lulas e gambas</t>
  </si>
  <si>
    <t>R. Ateneu Comercial, Lt 1 R/cf</t>
  </si>
  <si>
    <t xml:space="preserve"> A Grelha</t>
  </si>
  <si>
    <t>5ª feira</t>
  </si>
  <si>
    <t>Galo com nozes</t>
  </si>
  <si>
    <t>Chãos - Alcobertas</t>
  </si>
  <si>
    <t>Rio Maior</t>
  </si>
  <si>
    <t>Terra Chã</t>
  </si>
  <si>
    <t>Frango e Grelhados mistos</t>
  </si>
  <si>
    <t>Marinhas do Sal</t>
  </si>
  <si>
    <t>Solar do Sal</t>
  </si>
  <si>
    <t>Estrada Nacional 1</t>
  </si>
  <si>
    <t>Alto da Serra</t>
  </si>
  <si>
    <t>Cantinho da Serra</t>
  </si>
  <si>
    <t>Pratos carne Barrosã.</t>
  </si>
  <si>
    <t>Figueiredos</t>
  </si>
  <si>
    <t>Recantão</t>
  </si>
  <si>
    <t>Grelhados na brasa, Bacalhau na Telha.</t>
  </si>
  <si>
    <t>Estrada de Santarém - Barreiro</t>
  </si>
  <si>
    <t>O Matias</t>
  </si>
  <si>
    <t>Bacalhau à Lagareiro e Galinha com Nozes</t>
  </si>
  <si>
    <t>A Fortaleza</t>
  </si>
  <si>
    <t>Diversos Pratos, em particular alheira de mirandela</t>
  </si>
  <si>
    <t>Alameda Fernando Namora, nº 4 Lj 4,</t>
  </si>
  <si>
    <t>Póvoa Sto Adrião</t>
  </si>
  <si>
    <t>Sabores Alentejanos</t>
  </si>
  <si>
    <t>Peixe Grelhado e bife à Pantanal</t>
  </si>
  <si>
    <t xml:space="preserve">R Doutor Jaime Cortesão 9, </t>
  </si>
  <si>
    <t>Pantanal</t>
  </si>
  <si>
    <t>Bacalhau com migas e outros pratos regionais do Minho</t>
  </si>
  <si>
    <t>R José Fontana Bloco K-Lote 6-lj-D,</t>
  </si>
  <si>
    <t>O Cantinho do João</t>
  </si>
  <si>
    <t>Borrego</t>
  </si>
  <si>
    <t xml:space="preserve">Praceta República 11, </t>
  </si>
  <si>
    <t>A Floresta</t>
  </si>
  <si>
    <t>Grelhados/bacalhau assado</t>
  </si>
  <si>
    <t>Grelhados</t>
  </si>
  <si>
    <t>Livramento</t>
  </si>
  <si>
    <t>Porto de Mós</t>
  </si>
  <si>
    <t>Ti Maria dos Queijinhos</t>
  </si>
  <si>
    <t>Domingo à noite e 2ª feira</t>
  </si>
  <si>
    <t>Bacalhau c/ migas e outros pratos tipicos</t>
  </si>
  <si>
    <t>Rua do Lapadusso, nº 73</t>
  </si>
  <si>
    <t>Peniche</t>
  </si>
  <si>
    <t>Tasca do Joel</t>
  </si>
  <si>
    <t>Edificio Parque Baluarte. Av. 25 Abril.</t>
  </si>
  <si>
    <t>Restaurante do Parque</t>
  </si>
  <si>
    <t>Leitão</t>
  </si>
  <si>
    <t>Alto Verissimo</t>
  </si>
  <si>
    <t xml:space="preserve">Atouguia </t>
  </si>
  <si>
    <t>Paraiso do Foz</t>
  </si>
  <si>
    <t>Caldeirada de peixe;</t>
  </si>
  <si>
    <t>Largo das Felicias</t>
  </si>
  <si>
    <t>Toca do Texugo</t>
  </si>
  <si>
    <t>R. N.S.da Esperança</t>
  </si>
  <si>
    <t>Atouguia da Baleia</t>
  </si>
  <si>
    <t>Faz as Pazes</t>
  </si>
  <si>
    <t>Rua José Estevão, 41</t>
  </si>
  <si>
    <t>Mili</t>
  </si>
  <si>
    <t>Peixe e Marisco</t>
  </si>
  <si>
    <t>Ponta do Cabo Carvoeiro</t>
  </si>
  <si>
    <t>Cabo Carvoeiro</t>
  </si>
  <si>
    <t>Nau dos Corvos</t>
  </si>
  <si>
    <t>Rua do Juncal</t>
  </si>
  <si>
    <t>Cabem Todos</t>
  </si>
  <si>
    <t>Peixe grelhado</t>
  </si>
  <si>
    <t>Rua Francisco Seia, 7</t>
  </si>
  <si>
    <t>Hó Amaral</t>
  </si>
  <si>
    <t>Toda a qualidade de mariscos</t>
  </si>
  <si>
    <t>Marisco</t>
  </si>
  <si>
    <t>Rua Herois do Ultramar, 23 - R/ch</t>
  </si>
  <si>
    <t>Cervejaria Mirandum</t>
  </si>
  <si>
    <t xml:space="preserve">Bacalhau com natas e cabrito </t>
  </si>
  <si>
    <t>R Adro</t>
  </si>
  <si>
    <t>Ourém</t>
  </si>
  <si>
    <t>Fátima</t>
  </si>
  <si>
    <t>Tia Alice</t>
  </si>
  <si>
    <t>Rodízio</t>
  </si>
  <si>
    <t>Estrada do Alvega, São Sebastião</t>
  </si>
  <si>
    <t>Rodízio "O Boi Preto"</t>
  </si>
  <si>
    <t>Pratos de caça.</t>
  </si>
  <si>
    <t>Rua São João de Deus, n.º44</t>
  </si>
  <si>
    <t>Retiro dos Caçadores</t>
  </si>
  <si>
    <t>Carnes grelhadas c/ Migas.</t>
  </si>
  <si>
    <t>Lomba de Égua</t>
  </si>
  <si>
    <t>Pestiqueira O Crespim</t>
  </si>
  <si>
    <t>Bacalhau assado, Cabrito assado e Arroz de pato</t>
  </si>
  <si>
    <t>Alqueidão</t>
  </si>
  <si>
    <t>O Rito</t>
  </si>
  <si>
    <t>Estrada de Minde S/N, Lameira</t>
  </si>
  <si>
    <t>Fandanguita</t>
  </si>
  <si>
    <t>Rua Jacinta Marto, nº 100</t>
  </si>
  <si>
    <t xml:space="preserve">Dom Gonçalo Hotel &amp; SPA </t>
  </si>
  <si>
    <t>R Francisco Assis, nº 10, R/C</t>
  </si>
  <si>
    <t>Charbonada</t>
  </si>
  <si>
    <t>Grelhados.</t>
  </si>
  <si>
    <t>Rua Jacinta Marto, n.º 78</t>
  </si>
  <si>
    <t>A Grelha</t>
  </si>
  <si>
    <t>Cabrito assado no forno, Cozido à portuguesa, Arroz de cabidela, Coelho frito, Arroz de lampreia.</t>
  </si>
  <si>
    <t>R. Bento Jesus Caraça Lt 66 loja Quinta das Dálias</t>
  </si>
  <si>
    <t>Odivelas</t>
  </si>
  <si>
    <t>Quinta do Douro</t>
  </si>
  <si>
    <t>Bacalhau na brôa</t>
  </si>
  <si>
    <t>R. Francisco R. Marques, 2 Lj.2</t>
  </si>
  <si>
    <t>O Tacho da Memória</t>
  </si>
  <si>
    <t xml:space="preserve"> Domingo</t>
  </si>
  <si>
    <t>Arroz de pato, Arroz de polvo e Naco na pedra.</t>
  </si>
  <si>
    <t>R. S. Simão n.º 5 Pontinha</t>
  </si>
  <si>
    <t>Novo Edmundo</t>
  </si>
  <si>
    <t>10</t>
  </si>
  <si>
    <t>Bacalhau assado no forno com batata a murro</t>
  </si>
  <si>
    <t>Rua Alves Redol, 8A Lj 2675-284 Odivelas</t>
  </si>
  <si>
    <t>Katimar</t>
  </si>
  <si>
    <t>dificil</t>
  </si>
  <si>
    <t>Jardim da Radial</t>
  </si>
  <si>
    <t>Av da Liberdade,nº 14-B, 2620-515 Ramada</t>
  </si>
  <si>
    <t>Ramada</t>
  </si>
  <si>
    <t>Lg 25 de Abril, lt 26 lj B</t>
  </si>
  <si>
    <t>Dom Eduardo</t>
  </si>
  <si>
    <t>Massada de cherne; Bacalhau à D. Ermelinda</t>
  </si>
  <si>
    <t>Caneças</t>
  </si>
  <si>
    <t>Cartaxeiro</t>
  </si>
  <si>
    <t>Parque nas traseiras</t>
  </si>
  <si>
    <t>Lasanha de marisco</t>
  </si>
  <si>
    <t>R Principal 83</t>
  </si>
  <si>
    <t>Óbidos</t>
  </si>
  <si>
    <t>Usseira</t>
  </si>
  <si>
    <t>Poço dos Sabores</t>
  </si>
  <si>
    <t>Arroz de pato / cabrito</t>
  </si>
  <si>
    <t xml:space="preserve">Pt Vale </t>
  </si>
  <si>
    <t>Ilustre Casa de Ramiro</t>
  </si>
  <si>
    <t>Peixe / Carne / Grelhados</t>
  </si>
  <si>
    <t xml:space="preserve">Estrada Nacional 8 </t>
  </si>
  <si>
    <t>Caldeirão</t>
  </si>
  <si>
    <t>Fora das muralhas Junto ao BBPI</t>
  </si>
  <si>
    <t>4ª feira e em Novembro</t>
  </si>
  <si>
    <t>Tornedó / Bacalhau</t>
  </si>
  <si>
    <t>Rua Direita,60</t>
  </si>
  <si>
    <t>Alcaide</t>
  </si>
  <si>
    <t>18</t>
  </si>
  <si>
    <t>Lago do Santuário do Senhor da Pedra</t>
  </si>
  <si>
    <t>Vila Infanta</t>
  </si>
  <si>
    <t>Rua Direita, 81</t>
  </si>
  <si>
    <t>Tasca Torta</t>
  </si>
  <si>
    <t>Cataplana / Peixe</t>
  </si>
  <si>
    <t>262 552104</t>
  </si>
  <si>
    <t>Rua Traineira Ed. Estiva Lt 6</t>
  </si>
  <si>
    <t>Nazaré</t>
  </si>
  <si>
    <t>Taberna D'Adelia</t>
  </si>
  <si>
    <t>262 562403</t>
  </si>
  <si>
    <t>Av. da Republica</t>
  </si>
  <si>
    <t>São Miguel</t>
  </si>
  <si>
    <t>262 569160</t>
  </si>
  <si>
    <t>Praça Sousa Oliveira 71</t>
  </si>
  <si>
    <t>Mar Bravo</t>
  </si>
  <si>
    <t>262 553391</t>
  </si>
  <si>
    <t>Largo Nª Sª Nazaré</t>
  </si>
  <si>
    <t>Casa Sardinha</t>
  </si>
  <si>
    <t>Av. da Republica, 28</t>
  </si>
  <si>
    <t>A Bússola</t>
  </si>
  <si>
    <t>Rua Adrião Batalha, 84</t>
  </si>
  <si>
    <t>Cabana</t>
  </si>
  <si>
    <t>Largo das Caldeiras, 1</t>
  </si>
  <si>
    <t>Nova Casa Cação</t>
  </si>
  <si>
    <t>Fácil desde que não seja Verão</t>
  </si>
  <si>
    <t xml:space="preserve">Robalo/Filetes Peixe </t>
  </si>
  <si>
    <t>262561148 968933226</t>
  </si>
  <si>
    <t>Rua Gil Vicente,88</t>
  </si>
  <si>
    <t>A Rosa dos Ventos</t>
  </si>
  <si>
    <t>Fácil/Entrada ao lado do Convento de Mafra</t>
  </si>
  <si>
    <t>Por marcação</t>
  </si>
  <si>
    <t>Gamo / Javali entre outros</t>
  </si>
  <si>
    <t>Tapada de Mafra</t>
  </si>
  <si>
    <t xml:space="preserve">Mafra </t>
  </si>
  <si>
    <t>Mafra</t>
  </si>
  <si>
    <t>A Tapada</t>
  </si>
  <si>
    <t>Posta à saloio,  Polvo à lagareiro,  Espetadas</t>
  </si>
  <si>
    <t>R. Prof Armando Lucena,22</t>
  </si>
  <si>
    <t>Malveira</t>
  </si>
  <si>
    <t>Saloio</t>
  </si>
  <si>
    <t>4ª e 5ª à noite</t>
  </si>
  <si>
    <t>Bife de touro bravo; Bacalhau à lagareiro</t>
  </si>
  <si>
    <t>Largo da Feira</t>
  </si>
  <si>
    <t>Melita</t>
  </si>
  <si>
    <t>Pratos de Carne Grelhada e Peixes</t>
  </si>
  <si>
    <t>Estrada da Avessada,4</t>
  </si>
  <si>
    <t>Fonte de Baco</t>
  </si>
  <si>
    <t>Domingo.Jantar só 5ª, 6ª e Sáb.</t>
  </si>
  <si>
    <t>Carne grelhada e Bacalhau grelhado</t>
  </si>
  <si>
    <t>Rua 1 de Maio - Póvoa da Galega</t>
  </si>
  <si>
    <t>Póvoa da Galega</t>
  </si>
  <si>
    <t>Churrasqueira Povoense</t>
  </si>
  <si>
    <t>Bacalhau assado</t>
  </si>
  <si>
    <t>Rua da Guerra Peninsular N.º 27</t>
  </si>
  <si>
    <t>Lourinhã</t>
  </si>
  <si>
    <t>O Pão Saloio</t>
  </si>
  <si>
    <t>Polvo lagareiro, arroz de moelas com gambas</t>
  </si>
  <si>
    <t>Casal do Caniçal</t>
  </si>
  <si>
    <t>Moita dos Ferreiros</t>
  </si>
  <si>
    <t>O Caniçal</t>
  </si>
  <si>
    <t>Todo o tipo de Marisco</t>
  </si>
  <si>
    <t>Sitio de Agua Doce - Atalaia</t>
  </si>
  <si>
    <t>Frutos do Mar</t>
  </si>
  <si>
    <t>Bife à Salero</t>
  </si>
  <si>
    <t>Rua Manuel Francisco Soromenho, 61</t>
  </si>
  <si>
    <t>Loures</t>
  </si>
  <si>
    <t>Salero</t>
  </si>
  <si>
    <t>Costeleta saloia e sopa de cação</t>
  </si>
  <si>
    <t>Rua Vasco da Gama nº 32</t>
  </si>
  <si>
    <t>Bucelas</t>
  </si>
  <si>
    <t xml:space="preserve">Retiro do Raposo </t>
  </si>
  <si>
    <t>Sopa de Cação, Capotes à Alentejana, Bifes à moda de Barrancos, Arroz de Cabidela, Coentrada de marisco</t>
  </si>
  <si>
    <t>Rua Herois da Grande Guerra, nº30</t>
  </si>
  <si>
    <t>São João da Talha</t>
  </si>
  <si>
    <t>O Tucano</t>
  </si>
  <si>
    <t>Rancho à moda de Lâmego e Cozido à portuguesa</t>
  </si>
  <si>
    <t>Estrada do Feixial</t>
  </si>
  <si>
    <t>O Tibério</t>
  </si>
  <si>
    <t>Costeleta de novilho</t>
  </si>
  <si>
    <t>Rua Luis de Camões</t>
  </si>
  <si>
    <t>O Menino</t>
  </si>
  <si>
    <t>Enguias fritas com açorda</t>
  </si>
  <si>
    <t>Quinta do Galo, Lote 12 - Lj. E - Barro</t>
  </si>
  <si>
    <t>O Forcado</t>
  </si>
  <si>
    <t>Praceta Flamenga, Lote 1, Loja Esq.</t>
  </si>
  <si>
    <t>Flamenga</t>
  </si>
  <si>
    <t>O Corcel</t>
  </si>
  <si>
    <t>Bacalhau à português e Chocos com tinta</t>
  </si>
  <si>
    <t>Praça Tomás José Machado</t>
  </si>
  <si>
    <t xml:space="preserve">Bucelas </t>
  </si>
  <si>
    <t>O Casarão</t>
  </si>
  <si>
    <t>Cabrito assado forno</t>
  </si>
  <si>
    <t xml:space="preserve">O Barrete Saloio </t>
  </si>
  <si>
    <t>Sábado à tarde e Domingo</t>
  </si>
  <si>
    <t>Bobadela</t>
  </si>
  <si>
    <t>Praceta Soeiro Pereira Gomes, n.º 1</t>
  </si>
  <si>
    <t>O António</t>
  </si>
  <si>
    <t>Bife à Almirante e Bacalhau na broa</t>
  </si>
  <si>
    <t>Ponte de Frielas</t>
  </si>
  <si>
    <t>R. Comandante Sacadura Cabral 106, Ponte de Frielas 2660-072 FRIELAS</t>
  </si>
  <si>
    <t>O Almirante</t>
  </si>
  <si>
    <t>21-9748852</t>
  </si>
  <si>
    <t>Manjoeira</t>
  </si>
  <si>
    <t>Rua da República, Loja B, 1º andar</t>
  </si>
  <si>
    <t>Manjar Saloio</t>
  </si>
  <si>
    <t>Parrilhada de Carne; Bacalhau à minhota</t>
  </si>
  <si>
    <t>Pr Arnaldo Jesus Primavera, Loja, 1 Dto. Loures</t>
  </si>
  <si>
    <t>Grelha do Miradouro</t>
  </si>
  <si>
    <t>Fácil e tem serviço de estacionamento de automóveis.</t>
  </si>
  <si>
    <t xml:space="preserve">Peixe ao sal ou escalado com batatas a murro. Cabrito ou vitela assados no forno. </t>
  </si>
  <si>
    <t>Rua Almirante Gago Coutinho, nº 12 - Moscavide</t>
  </si>
  <si>
    <t>Moscavide</t>
  </si>
  <si>
    <t>Floresta</t>
  </si>
  <si>
    <t>Parquimetro</t>
  </si>
  <si>
    <t>Cozido à portuguesa à 5ª feira</t>
  </si>
  <si>
    <t>Rua Guilherme Henrique Soromenho, 6 Loures</t>
  </si>
  <si>
    <t>Churrasqueira Ideal Loures</t>
  </si>
  <si>
    <t>Domingo ao Jantar</t>
  </si>
  <si>
    <t>Arroz de cabidela</t>
  </si>
  <si>
    <t>Rua Comandante Sacadura Cabral, nº 106</t>
  </si>
  <si>
    <t>Adega do Almirante</t>
  </si>
  <si>
    <t>Arroz de cherne</t>
  </si>
  <si>
    <t xml:space="preserve">R. Câmara de Lobos,  32 B </t>
  </si>
  <si>
    <t>A Concha Saloia</t>
  </si>
  <si>
    <t>Domingo e 2ª feira</t>
  </si>
  <si>
    <t>Bacalhau com broa ao Chão do Prado</t>
  </si>
  <si>
    <t>219681189 962600955</t>
  </si>
  <si>
    <t>Estrada de Santiago ( EM 528 ) 2670-630 Bucelas</t>
  </si>
  <si>
    <t xml:space="preserve">Chão do Prado   </t>
  </si>
  <si>
    <t>100 metros</t>
  </si>
  <si>
    <t xml:space="preserve">Rua Batalhoz </t>
  </si>
  <si>
    <t>Cartaxo</t>
  </si>
  <si>
    <t>Batalhoz</t>
  </si>
  <si>
    <t>Naco de Boi em vinho tinto c/migas</t>
  </si>
  <si>
    <t xml:space="preserve">Lapa </t>
  </si>
  <si>
    <t>Lapa</t>
  </si>
  <si>
    <t>Taberna do Alfaiate</t>
  </si>
  <si>
    <t xml:space="preserve">Dificil </t>
  </si>
  <si>
    <t>Polvo/Grelhados</t>
  </si>
  <si>
    <t>Salir de Matos</t>
  </si>
  <si>
    <t>Rua Principal, 49-Guizado- Salir de Matos</t>
  </si>
  <si>
    <t>Caldas Rainha</t>
  </si>
  <si>
    <t>Solar dos Amigos</t>
  </si>
  <si>
    <t>R.EngºDuarte Pacheco 17</t>
  </si>
  <si>
    <t>Sabores D'Italia</t>
  </si>
  <si>
    <t>Trancha de Novilho no espeto</t>
  </si>
  <si>
    <t>Rua Principal, Fanadia</t>
  </si>
  <si>
    <t>Fanadia</t>
  </si>
  <si>
    <t>Adega Velha</t>
  </si>
  <si>
    <t xml:space="preserve">Domingo à noite e 2ª feira </t>
  </si>
  <si>
    <t>Polvo/massinha com bacalhau</t>
  </si>
  <si>
    <t>Imaginário</t>
  </si>
  <si>
    <t>Rua Julio Sousa, nº 7-Imaginário</t>
  </si>
  <si>
    <t>Adega do Albertino</t>
  </si>
  <si>
    <t>Rua Principal, 21</t>
  </si>
  <si>
    <t>Cruzes</t>
  </si>
  <si>
    <t>Taberna do Manel da Vina</t>
  </si>
  <si>
    <t>Couto</t>
  </si>
  <si>
    <t>Estrada Principal, 14</t>
  </si>
  <si>
    <t>Adega Tipica do Coto</t>
  </si>
  <si>
    <t>Cataplana</t>
  </si>
  <si>
    <t>Alto do Nobre</t>
  </si>
  <si>
    <t>A Lareira</t>
  </si>
  <si>
    <t>2ª feira ao jantar</t>
  </si>
  <si>
    <t>Grelhados / Cozido à portuguesa ao Domingo</t>
  </si>
  <si>
    <t>Casarão - Painho</t>
  </si>
  <si>
    <t>Cadaval</t>
  </si>
  <si>
    <t>Sabores da Aldeia</t>
  </si>
  <si>
    <t>R Guerra Junqueiro 12</t>
  </si>
  <si>
    <t>Manjar dos Lobos</t>
  </si>
  <si>
    <t>A Telha</t>
  </si>
  <si>
    <t>R Sr. Jesus 8</t>
  </si>
  <si>
    <t>Bombarral</t>
  </si>
  <si>
    <t>O Lagar</t>
  </si>
  <si>
    <t>Rua Relva Longa, 38</t>
  </si>
  <si>
    <t>Azambujeira dos Carros</t>
  </si>
  <si>
    <t>Veado Vermelho</t>
  </si>
  <si>
    <t>Rua 13 Maio 26</t>
  </si>
  <si>
    <t>A Mãe d' Àgua</t>
  </si>
  <si>
    <t>Polvo à lagareiro</t>
  </si>
  <si>
    <t>Rua Nª Sra Caminho 6A Batalha</t>
  </si>
  <si>
    <t>Batalha</t>
  </si>
  <si>
    <t>Burro Velho</t>
  </si>
  <si>
    <t>Bacalhau, Vitela.</t>
  </si>
  <si>
    <t>EN 366</t>
  </si>
  <si>
    <t>Azambuja</t>
  </si>
  <si>
    <t>Aveiras Cima</t>
  </si>
  <si>
    <t>Pôr do Sol 2</t>
  </si>
  <si>
    <t>Grelhados - Manta Saloia</t>
  </si>
  <si>
    <t>Rua José Ramos Vides Nº25</t>
  </si>
  <si>
    <t>Passodoble</t>
  </si>
  <si>
    <t>Oficina dos Sabores</t>
  </si>
  <si>
    <t>Mariscos e Peixe</t>
  </si>
  <si>
    <t>Rua da Fonte Santa</t>
  </si>
  <si>
    <t>Aveiramariscos</t>
  </si>
  <si>
    <t>Bacalhau assado e costeletas assadas</t>
  </si>
  <si>
    <t>Rua Cândido dos Reis</t>
  </si>
  <si>
    <t>Arruda dos Vinhos</t>
  </si>
  <si>
    <t>Arruda Vinhos</t>
  </si>
  <si>
    <t>O Fuso</t>
  </si>
  <si>
    <t xml:space="preserve">Grelhados </t>
  </si>
  <si>
    <t xml:space="preserve">Albarróis </t>
  </si>
  <si>
    <t>Alenquer</t>
  </si>
  <si>
    <t>Casa d'Albarrois</t>
  </si>
  <si>
    <t>Rua Vaz Monteiro</t>
  </si>
  <si>
    <t>Carregado</t>
  </si>
  <si>
    <t>Aliança do Oeste</t>
  </si>
  <si>
    <t>Peixe Fresco; Bacalhau grelhado com batata a murro</t>
  </si>
  <si>
    <t>EN 1 - Moita do Gavião - 2475-034 Benedita</t>
  </si>
  <si>
    <t>Alcobaça</t>
  </si>
  <si>
    <t>Benedita</t>
  </si>
  <si>
    <t>Serrazina</t>
  </si>
  <si>
    <t>Chiqueda</t>
  </si>
  <si>
    <t>Restaurante Maria José</t>
  </si>
  <si>
    <t>Quinta do Pinheiro</t>
  </si>
  <si>
    <t>Casal da Areia</t>
  </si>
  <si>
    <t xml:space="preserve">Rua de Alcobaça, 4 </t>
  </si>
  <si>
    <t>Labirinto dos Sabores</t>
  </si>
  <si>
    <t>Av. Nª Sra. da Vitoria nº 16</t>
  </si>
  <si>
    <t>Paredes da Vitoria</t>
  </si>
  <si>
    <t>Marisqueira Tonico</t>
  </si>
  <si>
    <t>Frango na púcara</t>
  </si>
  <si>
    <t>963708268 262582295</t>
  </si>
  <si>
    <t>Rua Dom Mauro Cocheril, 27</t>
  </si>
  <si>
    <t>Antonio Padeiro</t>
  </si>
  <si>
    <t>Caracóis em tacho de barro com batatas e feijão à 5ª feira e domingo</t>
  </si>
  <si>
    <t>Covão do Feto</t>
  </si>
  <si>
    <t>Alcanena</t>
  </si>
  <si>
    <t>O Caracol</t>
  </si>
  <si>
    <t>Estacionamento</t>
  </si>
  <si>
    <t>Encerra</t>
  </si>
  <si>
    <t>Preço médio</t>
  </si>
  <si>
    <t>Prato(s) recomendado(s)</t>
  </si>
  <si>
    <t>Morada</t>
  </si>
  <si>
    <t>Concelho</t>
  </si>
  <si>
    <t>Local</t>
  </si>
  <si>
    <t>Restaurantes</t>
  </si>
  <si>
    <t>Lista de Paulo Sérgio Silva</t>
  </si>
  <si>
    <t>Mealhada</t>
  </si>
  <si>
    <t>Telefone</t>
  </si>
  <si>
    <t>Região OESTE - Sugestão de Restaurantes</t>
  </si>
</sst>
</file>

<file path=xl/styles.xml><?xml version="1.0" encoding="utf-8"?>
<styleSheet xmlns="http://schemas.openxmlformats.org/spreadsheetml/2006/main">
  <numFmts count="2">
    <numFmt numFmtId="6" formatCode="#,##0\ &quot;€&quot;;[Red]\-#,##0\ &quot;€&quot;"/>
    <numFmt numFmtId="164" formatCode="#,##0\ &quot;€&quot;"/>
  </numFmts>
  <fonts count="10">
    <font>
      <sz val="10"/>
      <name val="Arial"/>
    </font>
    <font>
      <sz val="10"/>
      <name val="Arial"/>
      <family val="2"/>
    </font>
    <font>
      <b/>
      <sz val="11"/>
      <color indexed="12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22"/>
      <color indexed="52"/>
      <name val="Arial"/>
      <family val="2"/>
    </font>
    <font>
      <b/>
      <sz val="14"/>
      <color indexed="9"/>
      <name val="Arial"/>
      <family val="2"/>
    </font>
    <font>
      <b/>
      <i/>
      <sz val="14"/>
      <name val="Arial"/>
      <family val="2"/>
    </font>
    <font>
      <b/>
      <sz val="28"/>
      <color rgb="FF0070C0"/>
      <name val="Arial"/>
      <family val="2"/>
    </font>
    <font>
      <sz val="2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0000"/>
        <bgColor indexed="52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6" fontId="1" fillId="2" borderId="2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6" fontId="1" fillId="2" borderId="5" xfId="0" applyNumberFormat="1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right" vertical="center"/>
    </xf>
    <xf numFmtId="0" fontId="1" fillId="5" borderId="5" xfId="0" applyFont="1" applyFill="1" applyBorder="1" applyAlignment="1">
      <alignment vertical="center"/>
    </xf>
    <xf numFmtId="0" fontId="1" fillId="6" borderId="5" xfId="0" applyFont="1" applyFill="1" applyBorder="1" applyAlignment="1">
      <alignment vertical="center" wrapText="1"/>
    </xf>
    <xf numFmtId="0" fontId="2" fillId="7" borderId="6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4" borderId="5" xfId="0" applyFont="1" applyFill="1" applyBorder="1" applyAlignment="1">
      <alignment horizontal="right" vertical="center" wrapText="1"/>
    </xf>
    <xf numFmtId="0" fontId="1" fillId="5" borderId="5" xfId="0" applyFont="1" applyFill="1" applyBorder="1" applyAlignment="1">
      <alignment vertical="center" wrapText="1"/>
    </xf>
    <xf numFmtId="0" fontId="1" fillId="0" borderId="5" xfId="0" quotePrefix="1" applyFont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right"/>
    </xf>
    <xf numFmtId="0" fontId="1" fillId="5" borderId="5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6" fontId="1" fillId="2" borderId="5" xfId="0" applyNumberFormat="1" applyFont="1" applyFill="1" applyBorder="1" applyAlignment="1">
      <alignment horizontal="right" wrapText="1"/>
    </xf>
    <xf numFmtId="0" fontId="1" fillId="3" borderId="5" xfId="0" applyFont="1" applyFill="1" applyBorder="1" applyAlignment="1">
      <alignment wrapText="1"/>
    </xf>
    <xf numFmtId="0" fontId="1" fillId="4" borderId="5" xfId="0" applyFont="1" applyFill="1" applyBorder="1" applyAlignment="1">
      <alignment horizontal="right" wrapText="1"/>
    </xf>
    <xf numFmtId="0" fontId="1" fillId="0" borderId="5" xfId="0" applyFont="1" applyBorder="1" applyAlignment="1">
      <alignment wrapText="1"/>
    </xf>
    <xf numFmtId="0" fontId="1" fillId="6" borderId="5" xfId="0" applyFont="1" applyFill="1" applyBorder="1" applyAlignment="1">
      <alignment wrapText="1"/>
    </xf>
    <xf numFmtId="0" fontId="1" fillId="8" borderId="4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 wrapText="1"/>
    </xf>
    <xf numFmtId="0" fontId="1" fillId="8" borderId="5" xfId="0" applyFont="1" applyFill="1" applyBorder="1" applyAlignment="1">
      <alignment vertical="center"/>
    </xf>
    <xf numFmtId="6" fontId="1" fillId="2" borderId="5" xfId="0" applyNumberFormat="1" applyFont="1" applyFill="1" applyBorder="1" applyAlignment="1">
      <alignment horizontal="right" vertical="center"/>
    </xf>
    <xf numFmtId="0" fontId="1" fillId="8" borderId="4" xfId="0" applyFont="1" applyFill="1" applyBorder="1" applyAlignment="1">
      <alignment wrapText="1"/>
    </xf>
    <xf numFmtId="0" fontId="1" fillId="8" borderId="5" xfId="0" applyFont="1" applyFill="1" applyBorder="1" applyAlignment="1">
      <alignment wrapText="1"/>
    </xf>
    <xf numFmtId="0" fontId="2" fillId="7" borderId="6" xfId="0" applyFont="1" applyFill="1" applyBorder="1" applyAlignment="1">
      <alignment vertical="center"/>
    </xf>
    <xf numFmtId="0" fontId="1" fillId="3" borderId="5" xfId="0" applyFont="1" applyFill="1" applyBorder="1" applyAlignment="1"/>
    <xf numFmtId="0" fontId="1" fillId="0" borderId="5" xfId="0" applyFont="1" applyBorder="1" applyAlignment="1"/>
    <xf numFmtId="6" fontId="1" fillId="2" borderId="5" xfId="0" applyNumberFormat="1" applyFont="1" applyFill="1" applyBorder="1" applyAlignment="1">
      <alignment horizontal="right"/>
    </xf>
    <xf numFmtId="0" fontId="1" fillId="5" borderId="5" xfId="0" applyFont="1" applyFill="1" applyBorder="1" applyAlignment="1"/>
    <xf numFmtId="12" fontId="1" fillId="2" borderId="5" xfId="0" quotePrefix="1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0" fontId="1" fillId="0" borderId="5" xfId="0" quotePrefix="1" applyFont="1" applyFill="1" applyBorder="1" applyAlignment="1">
      <alignment vertical="center" wrapText="1"/>
    </xf>
    <xf numFmtId="6" fontId="1" fillId="2" borderId="5" xfId="0" quotePrefix="1" applyNumberFormat="1" applyFont="1" applyFill="1" applyBorder="1" applyAlignment="1">
      <alignment horizontal="right" vertical="center" wrapText="1"/>
    </xf>
    <xf numFmtId="0" fontId="3" fillId="8" borderId="5" xfId="0" applyFont="1" applyFill="1" applyBorder="1" applyAlignment="1">
      <alignment vertical="center" wrapText="1"/>
    </xf>
    <xf numFmtId="13" fontId="1" fillId="2" borderId="5" xfId="0" applyNumberFormat="1" applyFont="1" applyFill="1" applyBorder="1" applyAlignment="1">
      <alignment horizontal="right" vertical="center" wrapText="1"/>
    </xf>
    <xf numFmtId="0" fontId="3" fillId="0" borderId="5" xfId="0" applyFont="1" applyBorder="1" applyAlignment="1">
      <alignment vertical="center" wrapText="1"/>
    </xf>
    <xf numFmtId="0" fontId="1" fillId="6" borderId="5" xfId="0" applyFont="1" applyFill="1" applyBorder="1" applyAlignment="1"/>
    <xf numFmtId="164" fontId="1" fillId="2" borderId="5" xfId="0" applyNumberFormat="1" applyFont="1" applyFill="1" applyBorder="1" applyAlignment="1">
      <alignment horizontal="right" vertical="center" wrapText="1"/>
    </xf>
    <xf numFmtId="0" fontId="1" fillId="0" borderId="4" xfId="0" applyFont="1" applyBorder="1" applyAlignment="1"/>
    <xf numFmtId="0" fontId="4" fillId="9" borderId="7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left"/>
    </xf>
    <xf numFmtId="0" fontId="8" fillId="5" borderId="9" xfId="0" applyFont="1" applyFill="1" applyBorder="1" applyAlignment="1"/>
    <xf numFmtId="0" fontId="9" fillId="5" borderId="9" xfId="0" applyFont="1" applyFill="1" applyBorder="1" applyAlignment="1"/>
    <xf numFmtId="0" fontId="9" fillId="5" borderId="0" xfId="0" applyFont="1" applyFill="1" applyAlignment="1">
      <alignment horizontal="center"/>
    </xf>
    <xf numFmtId="0" fontId="9" fillId="5" borderId="0" xfId="0" applyFont="1" applyFill="1"/>
    <xf numFmtId="0" fontId="5" fillId="8" borderId="0" xfId="0" applyFont="1" applyFill="1" applyAlignment="1">
      <alignment horizontal="center"/>
    </xf>
    <xf numFmtId="0" fontId="7" fillId="10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0</xdr:row>
      <xdr:rowOff>2428874</xdr:rowOff>
    </xdr:from>
    <xdr:to>
      <xdr:col>2</xdr:col>
      <xdr:colOff>552450</xdr:colOff>
      <xdr:row>2</xdr:row>
      <xdr:rowOff>38099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476375" y="161924"/>
          <a:ext cx="295275" cy="200025"/>
        </a:xfrm>
        <a:prstGeom prst="downArrow">
          <a:avLst>
            <a:gd name="adj1" fmla="val 50000"/>
            <a:gd name="adj2" fmla="val 80886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35719</xdr:colOff>
      <xdr:row>1</xdr:row>
      <xdr:rowOff>66674</xdr:rowOff>
    </xdr:to>
    <xdr:pic>
      <xdr:nvPicPr>
        <xdr:cNvPr id="3" name="Imagem 2" descr="cabeçalho site logotip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703844" cy="27812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sta%20Centro%20Restaurantes%20Nacionais%20Mar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a Centro"/>
    </sheetNames>
    <sheetDataSet>
      <sheetData sheetId="0">
        <row r="35">
          <cell r="F35" t="str">
            <v>Carne de porco em pau de louro, Migas de bacalhau com camarão</v>
          </cell>
        </row>
        <row r="51">
          <cell r="F51" t="str">
            <v>Bife à Central</v>
          </cell>
        </row>
        <row r="101">
          <cell r="F101" t="str">
            <v>Lampreia</v>
          </cell>
        </row>
        <row r="103">
          <cell r="F103" t="str">
            <v>Caldeirada de peixe; Peixe fresco grelhado</v>
          </cell>
        </row>
        <row r="119">
          <cell r="F119" t="str">
            <v>Ensopado de enguias, lampreia e sável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1"/>
    <pageSetUpPr fitToPage="1"/>
  </sheetPr>
  <dimension ref="A1:K138"/>
  <sheetViews>
    <sheetView tabSelected="1" zoomScale="80" zoomScaleNormal="80" workbookViewId="0">
      <selection activeCell="A136" sqref="A136:XFD136"/>
    </sheetView>
  </sheetViews>
  <sheetFormatPr defaultRowHeight="13.2"/>
  <cols>
    <col min="1" max="1" width="32.6640625" style="2" customWidth="1"/>
    <col min="2" max="2" width="12.6640625" style="2" customWidth="1"/>
    <col min="3" max="3" width="14.33203125" style="2" customWidth="1"/>
    <col min="4" max="4" width="25.6640625" customWidth="1"/>
    <col min="5" max="5" width="14.44140625" customWidth="1"/>
    <col min="6" max="6" width="30.6640625" customWidth="1"/>
    <col min="7" max="7" width="14.33203125" style="1" customWidth="1"/>
    <col min="8" max="8" width="12.6640625" customWidth="1"/>
    <col min="9" max="9" width="17.44140625" customWidth="1"/>
    <col min="10" max="11" width="0" hidden="1" customWidth="1"/>
  </cols>
  <sheetData>
    <row r="1" spans="1:11" ht="214.2" customHeight="1">
      <c r="A1" s="62"/>
      <c r="B1" s="62"/>
      <c r="C1" s="62"/>
      <c r="D1" s="62"/>
      <c r="E1" s="62"/>
      <c r="F1" s="62"/>
      <c r="G1" s="62"/>
      <c r="H1" s="62"/>
      <c r="I1" s="62"/>
    </row>
    <row r="2" spans="1:11" ht="56.25" customHeight="1" thickBot="1">
      <c r="A2" s="63" t="s">
        <v>488</v>
      </c>
      <c r="B2" s="63"/>
      <c r="C2" s="57"/>
      <c r="D2" s="58" t="s">
        <v>491</v>
      </c>
      <c r="E2" s="59"/>
      <c r="F2" s="59"/>
      <c r="G2" s="60"/>
      <c r="H2" s="61"/>
      <c r="I2" s="61"/>
    </row>
    <row r="3" spans="1:11" ht="39.9" customHeight="1" thickTop="1" thickBot="1">
      <c r="A3" s="55" t="s">
        <v>487</v>
      </c>
      <c r="B3" s="56" t="s">
        <v>486</v>
      </c>
      <c r="C3" s="56" t="s">
        <v>485</v>
      </c>
      <c r="D3" s="56" t="s">
        <v>484</v>
      </c>
      <c r="E3" s="56" t="s">
        <v>490</v>
      </c>
      <c r="F3" s="56" t="s">
        <v>483</v>
      </c>
      <c r="G3" s="56" t="s">
        <v>482</v>
      </c>
      <c r="H3" s="56" t="s">
        <v>481</v>
      </c>
      <c r="I3" s="54" t="s">
        <v>480</v>
      </c>
      <c r="K3" t="e">
        <f>SUM(K4:K218)</f>
        <v>#REF!</v>
      </c>
    </row>
    <row r="4" spans="1:11" ht="24.9" customHeight="1" thickTop="1">
      <c r="A4" s="18" t="s">
        <v>479</v>
      </c>
      <c r="B4" s="12" t="s">
        <v>478</v>
      </c>
      <c r="C4" s="17" t="s">
        <v>478</v>
      </c>
      <c r="D4" s="21" t="s">
        <v>477</v>
      </c>
      <c r="E4" s="20">
        <v>249890235</v>
      </c>
      <c r="F4" s="14" t="s">
        <v>476</v>
      </c>
      <c r="G4" s="13">
        <v>10</v>
      </c>
      <c r="H4" s="12" t="s">
        <v>64</v>
      </c>
      <c r="I4" s="19" t="s">
        <v>0</v>
      </c>
      <c r="J4" t="e">
        <f>+#REF!+1</f>
        <v>#REF!</v>
      </c>
      <c r="K4" t="str">
        <f>IF(E4=E5,1,IF(E5=E4,1,""))</f>
        <v/>
      </c>
    </row>
    <row r="5" spans="1:11" ht="31.95" customHeight="1">
      <c r="A5" s="18" t="s">
        <v>475</v>
      </c>
      <c r="B5" s="12" t="s">
        <v>460</v>
      </c>
      <c r="C5" s="17" t="s">
        <v>460</v>
      </c>
      <c r="D5" s="21" t="s">
        <v>474</v>
      </c>
      <c r="E5" s="20" t="s">
        <v>473</v>
      </c>
      <c r="F5" s="14" t="s">
        <v>472</v>
      </c>
      <c r="G5" s="13">
        <v>11</v>
      </c>
      <c r="H5" s="12" t="s">
        <v>82</v>
      </c>
      <c r="I5" s="19" t="s">
        <v>388</v>
      </c>
      <c r="J5" t="e">
        <f>+J4+1</f>
        <v>#REF!</v>
      </c>
      <c r="K5" t="str">
        <f>IF(E5=E6,1,IF(E6=E5,1,""))</f>
        <v/>
      </c>
    </row>
    <row r="6" spans="1:11" ht="24.9" customHeight="1">
      <c r="A6" s="18" t="s">
        <v>471</v>
      </c>
      <c r="B6" s="12" t="s">
        <v>470</v>
      </c>
      <c r="C6" s="17" t="s">
        <v>460</v>
      </c>
      <c r="D6" s="21" t="s">
        <v>469</v>
      </c>
      <c r="E6" s="20">
        <v>244589460</v>
      </c>
      <c r="F6" s="14" t="s">
        <v>180</v>
      </c>
      <c r="G6" s="13">
        <v>20</v>
      </c>
      <c r="H6" s="12" t="s">
        <v>64</v>
      </c>
      <c r="I6" s="19" t="s">
        <v>45</v>
      </c>
      <c r="J6" t="e">
        <f>+J5+1</f>
        <v>#REF!</v>
      </c>
      <c r="K6" t="str">
        <f>IF(E6=E8,1,IF(E8=E6,1,""))</f>
        <v/>
      </c>
    </row>
    <row r="7" spans="1:11" ht="24.9" customHeight="1">
      <c r="A7" s="18" t="s">
        <v>468</v>
      </c>
      <c r="B7" s="12" t="s">
        <v>466</v>
      </c>
      <c r="C7" s="17" t="s">
        <v>460</v>
      </c>
      <c r="D7" s="21" t="s">
        <v>467</v>
      </c>
      <c r="E7" s="20">
        <v>262544490</v>
      </c>
      <c r="F7" s="14"/>
      <c r="G7" s="13">
        <v>16</v>
      </c>
      <c r="H7" s="12"/>
      <c r="I7" s="19" t="s">
        <v>0</v>
      </c>
    </row>
    <row r="8" spans="1:11" ht="24.9" customHeight="1">
      <c r="A8" s="18" t="s">
        <v>465</v>
      </c>
      <c r="B8" s="12" t="s">
        <v>460</v>
      </c>
      <c r="C8" s="17" t="s">
        <v>460</v>
      </c>
      <c r="D8" s="21" t="s">
        <v>465</v>
      </c>
      <c r="E8" s="20">
        <v>262590530</v>
      </c>
      <c r="F8" s="14"/>
      <c r="G8" s="13">
        <v>18</v>
      </c>
      <c r="H8" s="12" t="s">
        <v>64</v>
      </c>
      <c r="I8" s="19" t="s">
        <v>0</v>
      </c>
      <c r="J8" t="e">
        <f>+J6+1</f>
        <v>#REF!</v>
      </c>
      <c r="K8" t="str">
        <f t="shared" ref="K8:K16" si="0">IF(E8=E9,1,IF(E9=E8,1,""))</f>
        <v/>
      </c>
    </row>
    <row r="9" spans="1:11" ht="24.9" customHeight="1">
      <c r="A9" s="18" t="s">
        <v>464</v>
      </c>
      <c r="B9" s="12" t="s">
        <v>460</v>
      </c>
      <c r="C9" s="17" t="s">
        <v>460</v>
      </c>
      <c r="D9" s="21" t="s">
        <v>463</v>
      </c>
      <c r="E9" s="20">
        <v>916781355</v>
      </c>
      <c r="F9" s="14" t="s">
        <v>451</v>
      </c>
      <c r="G9" s="13">
        <v>15</v>
      </c>
      <c r="H9" s="12" t="s">
        <v>64</v>
      </c>
      <c r="I9" s="19" t="s">
        <v>0</v>
      </c>
      <c r="J9" t="e">
        <f t="shared" ref="J9:J18" si="1">+J8+1</f>
        <v>#REF!</v>
      </c>
      <c r="K9" t="str">
        <f t="shared" si="0"/>
        <v/>
      </c>
    </row>
    <row r="10" spans="1:11" ht="24.9" customHeight="1">
      <c r="A10" s="18" t="s">
        <v>462</v>
      </c>
      <c r="B10" s="12" t="s">
        <v>461</v>
      </c>
      <c r="C10" s="17" t="s">
        <v>460</v>
      </c>
      <c r="D10" s="21" t="s">
        <v>459</v>
      </c>
      <c r="E10" s="20">
        <v>262929534</v>
      </c>
      <c r="F10" s="14" t="s">
        <v>458</v>
      </c>
      <c r="G10" s="13">
        <v>15</v>
      </c>
      <c r="H10" s="12" t="s">
        <v>68</v>
      </c>
      <c r="I10" s="19" t="s">
        <v>0</v>
      </c>
      <c r="J10" t="e">
        <f t="shared" si="1"/>
        <v>#REF!</v>
      </c>
      <c r="K10" t="str">
        <f t="shared" si="0"/>
        <v/>
      </c>
    </row>
    <row r="11" spans="1:11" ht="24.9" customHeight="1">
      <c r="A11" s="18" t="s">
        <v>457</v>
      </c>
      <c r="B11" s="12" t="s">
        <v>456</v>
      </c>
      <c r="C11" s="17" t="s">
        <v>453</v>
      </c>
      <c r="D11" s="21" t="s">
        <v>455</v>
      </c>
      <c r="E11" s="20">
        <v>263861251</v>
      </c>
      <c r="F11" s="14" t="s">
        <v>303</v>
      </c>
      <c r="G11" s="47">
        <v>20</v>
      </c>
      <c r="H11" s="12" t="s">
        <v>68</v>
      </c>
      <c r="I11" s="19" t="s">
        <v>56</v>
      </c>
      <c r="J11" t="e">
        <f t="shared" si="1"/>
        <v>#REF!</v>
      </c>
      <c r="K11" t="str">
        <f t="shared" si="0"/>
        <v/>
      </c>
    </row>
    <row r="12" spans="1:11" ht="24.9" customHeight="1">
      <c r="A12" s="18" t="s">
        <v>454</v>
      </c>
      <c r="B12" s="41" t="s">
        <v>453</v>
      </c>
      <c r="C12" s="51" t="s">
        <v>453</v>
      </c>
      <c r="D12" s="43" t="s">
        <v>452</v>
      </c>
      <c r="E12" s="25">
        <v>263738106</v>
      </c>
      <c r="F12" s="29" t="s">
        <v>451</v>
      </c>
      <c r="G12" s="42">
        <v>15</v>
      </c>
      <c r="H12" s="12" t="s">
        <v>64</v>
      </c>
      <c r="I12" s="53" t="s">
        <v>0</v>
      </c>
      <c r="J12" t="e">
        <f t="shared" si="1"/>
        <v>#REF!</v>
      </c>
      <c r="K12" t="str">
        <f t="shared" si="0"/>
        <v/>
      </c>
    </row>
    <row r="13" spans="1:11" ht="35.4" customHeight="1">
      <c r="A13" s="18" t="s">
        <v>450</v>
      </c>
      <c r="B13" s="12" t="s">
        <v>449</v>
      </c>
      <c r="C13" s="17" t="s">
        <v>448</v>
      </c>
      <c r="D13" s="21" t="s">
        <v>447</v>
      </c>
      <c r="E13" s="20">
        <v>263975121</v>
      </c>
      <c r="F13" s="14" t="s">
        <v>446</v>
      </c>
      <c r="G13" s="13">
        <v>25</v>
      </c>
      <c r="H13" s="12" t="s">
        <v>28</v>
      </c>
      <c r="I13" s="19" t="s">
        <v>0</v>
      </c>
      <c r="J13" t="e">
        <f t="shared" si="1"/>
        <v>#REF!</v>
      </c>
      <c r="K13" t="str">
        <f t="shared" si="0"/>
        <v/>
      </c>
    </row>
    <row r="14" spans="1:11" ht="24.9" customHeight="1">
      <c r="A14" s="18" t="s">
        <v>445</v>
      </c>
      <c r="B14" s="12" t="s">
        <v>437</v>
      </c>
      <c r="C14" s="17" t="s">
        <v>436</v>
      </c>
      <c r="D14" s="21" t="s">
        <v>444</v>
      </c>
      <c r="E14" s="20">
        <v>263475381</v>
      </c>
      <c r="F14" s="14" t="s">
        <v>443</v>
      </c>
      <c r="G14" s="13">
        <v>20</v>
      </c>
      <c r="H14" s="12" t="s">
        <v>64</v>
      </c>
      <c r="I14" s="19" t="s">
        <v>56</v>
      </c>
      <c r="J14" t="e">
        <f t="shared" si="1"/>
        <v>#REF!</v>
      </c>
      <c r="K14" t="str">
        <f t="shared" si="0"/>
        <v/>
      </c>
    </row>
    <row r="15" spans="1:11" ht="24.9" customHeight="1">
      <c r="A15" s="18" t="s">
        <v>442</v>
      </c>
      <c r="B15" s="12" t="s">
        <v>437</v>
      </c>
      <c r="C15" s="17" t="s">
        <v>436</v>
      </c>
      <c r="D15" s="21" t="s">
        <v>435</v>
      </c>
      <c r="E15" s="20">
        <v>263475781</v>
      </c>
      <c r="F15" s="14" t="s">
        <v>147</v>
      </c>
      <c r="G15" s="13">
        <v>15</v>
      </c>
      <c r="H15" s="12" t="s">
        <v>28</v>
      </c>
      <c r="I15" s="19" t="s">
        <v>45</v>
      </c>
      <c r="J15" t="e">
        <f t="shared" si="1"/>
        <v>#REF!</v>
      </c>
      <c r="K15" t="str">
        <f t="shared" si="0"/>
        <v/>
      </c>
    </row>
    <row r="16" spans="1:11" ht="24.9" customHeight="1">
      <c r="A16" s="18" t="s">
        <v>441</v>
      </c>
      <c r="B16" s="12" t="s">
        <v>436</v>
      </c>
      <c r="C16" s="17" t="s">
        <v>436</v>
      </c>
      <c r="D16" s="21" t="s">
        <v>440</v>
      </c>
      <c r="E16" s="20">
        <v>263418164</v>
      </c>
      <c r="F16" s="14" t="s">
        <v>439</v>
      </c>
      <c r="G16" s="13">
        <v>6.5</v>
      </c>
      <c r="H16" s="12" t="s">
        <v>68</v>
      </c>
      <c r="I16" s="19" t="s">
        <v>0</v>
      </c>
      <c r="J16" t="e">
        <f t="shared" si="1"/>
        <v>#REF!</v>
      </c>
      <c r="K16" t="str">
        <f t="shared" si="0"/>
        <v/>
      </c>
    </row>
    <row r="17" spans="1:11" ht="24.9" customHeight="1">
      <c r="A17" s="18" t="s">
        <v>438</v>
      </c>
      <c r="B17" s="24" t="s">
        <v>437</v>
      </c>
      <c r="C17" s="17" t="s">
        <v>436</v>
      </c>
      <c r="D17" s="21" t="s">
        <v>435</v>
      </c>
      <c r="E17" s="20">
        <v>263470130</v>
      </c>
      <c r="F17" s="14" t="s">
        <v>434</v>
      </c>
      <c r="G17" s="13">
        <v>15</v>
      </c>
      <c r="H17" s="24" t="s">
        <v>28</v>
      </c>
      <c r="I17" s="19" t="s">
        <v>45</v>
      </c>
      <c r="J17" t="e">
        <f t="shared" si="1"/>
        <v>#REF!</v>
      </c>
      <c r="K17" t="str">
        <f>IF(E17=E19,1,IF(E19=E17,1,""))</f>
        <v/>
      </c>
    </row>
    <row r="18" spans="1:11" ht="24.9" customHeight="1">
      <c r="A18" s="18" t="s">
        <v>433</v>
      </c>
      <c r="B18" s="12" t="s">
        <v>432</v>
      </c>
      <c r="C18" s="17" t="s">
        <v>432</v>
      </c>
      <c r="D18" s="21" t="s">
        <v>431</v>
      </c>
      <c r="E18" s="20">
        <v>244764174</v>
      </c>
      <c r="F18" s="14" t="s">
        <v>430</v>
      </c>
      <c r="G18" s="47">
        <v>17</v>
      </c>
      <c r="H18" s="12" t="s">
        <v>28</v>
      </c>
      <c r="I18" s="19" t="s">
        <v>0</v>
      </c>
      <c r="J18" t="e">
        <f t="shared" si="1"/>
        <v>#REF!</v>
      </c>
      <c r="K18" t="str">
        <f>IF(E19=E21,1,IF(E21=E19,1,""))</f>
        <v/>
      </c>
    </row>
    <row r="19" spans="1:11" ht="29.4" customHeight="1">
      <c r="A19" s="18" t="s">
        <v>429</v>
      </c>
      <c r="B19" s="12" t="s">
        <v>423</v>
      </c>
      <c r="C19" s="17" t="s">
        <v>423</v>
      </c>
      <c r="D19" s="21" t="s">
        <v>428</v>
      </c>
      <c r="E19" s="20">
        <v>262605408</v>
      </c>
      <c r="F19" s="14"/>
      <c r="G19" s="13">
        <v>20</v>
      </c>
      <c r="H19" s="12" t="s">
        <v>64</v>
      </c>
      <c r="I19" s="19" t="s">
        <v>0</v>
      </c>
    </row>
    <row r="20" spans="1:11" ht="24.9" customHeight="1">
      <c r="A20" s="18" t="s">
        <v>427</v>
      </c>
      <c r="B20" s="12" t="s">
        <v>426</v>
      </c>
      <c r="C20" s="17" t="s">
        <v>423</v>
      </c>
      <c r="D20" s="21" t="s">
        <v>425</v>
      </c>
      <c r="E20" s="20">
        <v>262603327</v>
      </c>
      <c r="F20" s="14"/>
      <c r="G20" s="13">
        <v>17</v>
      </c>
      <c r="H20" s="12"/>
      <c r="I20" s="19" t="s">
        <v>0</v>
      </c>
      <c r="J20" t="e">
        <f>+J18+1</f>
        <v>#REF!</v>
      </c>
      <c r="K20" t="str">
        <f>IF(E21=E22,1,IF(E22=E21,1,""))</f>
        <v/>
      </c>
    </row>
    <row r="21" spans="1:11" ht="24.9" customHeight="1">
      <c r="A21" s="18" t="s">
        <v>424</v>
      </c>
      <c r="B21" s="12" t="s">
        <v>423</v>
      </c>
      <c r="C21" s="17" t="s">
        <v>423</v>
      </c>
      <c r="D21" s="21" t="s">
        <v>422</v>
      </c>
      <c r="E21" s="20">
        <v>262605775</v>
      </c>
      <c r="F21" s="14"/>
      <c r="G21" s="47">
        <v>20</v>
      </c>
      <c r="H21" s="12" t="s">
        <v>64</v>
      </c>
      <c r="I21" s="19" t="s">
        <v>0</v>
      </c>
      <c r="J21" t="e">
        <f>+J20+1</f>
        <v>#REF!</v>
      </c>
      <c r="K21" t="str">
        <f>IF(E22=E23,1,IF(E23=E22,1,""))</f>
        <v/>
      </c>
    </row>
    <row r="22" spans="1:11" ht="24.9" customHeight="1">
      <c r="A22" s="18" t="s">
        <v>421</v>
      </c>
      <c r="B22" s="12" t="s">
        <v>417</v>
      </c>
      <c r="C22" s="17" t="s">
        <v>417</v>
      </c>
      <c r="D22" s="21" t="s">
        <v>417</v>
      </c>
      <c r="E22" s="20">
        <v>262082223</v>
      </c>
      <c r="F22" s="14"/>
      <c r="G22" s="13">
        <v>15</v>
      </c>
      <c r="H22" s="12" t="s">
        <v>64</v>
      </c>
      <c r="I22" s="19" t="s">
        <v>0</v>
      </c>
      <c r="J22" t="e">
        <f>+J21+1</f>
        <v>#REF!</v>
      </c>
      <c r="K22" t="str">
        <f>IF(E23=E24,1,IF(E24=E23,1,""))</f>
        <v/>
      </c>
    </row>
    <row r="23" spans="1:11" ht="24.9" customHeight="1">
      <c r="A23" s="18" t="s">
        <v>420</v>
      </c>
      <c r="B23" s="12" t="s">
        <v>417</v>
      </c>
      <c r="C23" s="17" t="s">
        <v>417</v>
      </c>
      <c r="D23" s="21" t="s">
        <v>419</v>
      </c>
      <c r="E23" s="20">
        <v>262696600</v>
      </c>
      <c r="F23" s="14"/>
      <c r="G23" s="13">
        <v>12</v>
      </c>
      <c r="H23" s="12" t="s">
        <v>64</v>
      </c>
      <c r="I23" s="19" t="s">
        <v>0</v>
      </c>
      <c r="J23" t="e">
        <f>+J22+1</f>
        <v>#REF!</v>
      </c>
      <c r="K23" t="str">
        <f>IF(E24=E25,1,IF(E25=E24,1,""))</f>
        <v/>
      </c>
    </row>
    <row r="24" spans="1:11" ht="24.9" customHeight="1">
      <c r="A24" s="18" t="s">
        <v>418</v>
      </c>
      <c r="B24" s="12" t="s">
        <v>417</v>
      </c>
      <c r="C24" s="17" t="s">
        <v>417</v>
      </c>
      <c r="D24" s="21" t="s">
        <v>416</v>
      </c>
      <c r="E24" s="20">
        <v>262744264</v>
      </c>
      <c r="F24" s="14" t="s">
        <v>415</v>
      </c>
      <c r="G24" s="13">
        <v>12</v>
      </c>
      <c r="H24" s="12" t="s">
        <v>414</v>
      </c>
      <c r="I24" s="19" t="s">
        <v>0</v>
      </c>
      <c r="J24" t="e">
        <f>+J23+1</f>
        <v>#REF!</v>
      </c>
      <c r="K24" t="str">
        <f>IF(E25=E28,1,IF(E28=E25,1,""))</f>
        <v/>
      </c>
    </row>
    <row r="25" spans="1:11" ht="24.9" customHeight="1">
      <c r="A25" s="18" t="s">
        <v>413</v>
      </c>
      <c r="B25" s="12" t="s">
        <v>392</v>
      </c>
      <c r="C25" s="17" t="s">
        <v>392</v>
      </c>
      <c r="D25" s="21" t="s">
        <v>412</v>
      </c>
      <c r="E25" s="20">
        <v>262823432</v>
      </c>
      <c r="F25" s="14" t="s">
        <v>411</v>
      </c>
      <c r="G25" s="13">
        <v>25</v>
      </c>
      <c r="H25" s="12" t="s">
        <v>13</v>
      </c>
      <c r="I25" s="19" t="s">
        <v>0</v>
      </c>
    </row>
    <row r="26" spans="1:11" ht="24.9" customHeight="1">
      <c r="A26" s="18" t="s">
        <v>410</v>
      </c>
      <c r="B26" s="12" t="s">
        <v>408</v>
      </c>
      <c r="C26" s="17" t="s">
        <v>392</v>
      </c>
      <c r="D26" s="21" t="s">
        <v>409</v>
      </c>
      <c r="E26" s="20">
        <v>262844898</v>
      </c>
      <c r="F26" s="14"/>
      <c r="G26" s="13">
        <v>16</v>
      </c>
      <c r="H26" s="12"/>
      <c r="I26" s="19" t="s">
        <v>0</v>
      </c>
    </row>
    <row r="27" spans="1:11" ht="24.9" customHeight="1">
      <c r="A27" s="18" t="s">
        <v>407</v>
      </c>
      <c r="B27" s="12" t="s">
        <v>406</v>
      </c>
      <c r="C27" s="17" t="s">
        <v>392</v>
      </c>
      <c r="D27" s="21" t="s">
        <v>405</v>
      </c>
      <c r="E27" s="20">
        <v>262870014</v>
      </c>
      <c r="F27" s="14"/>
      <c r="G27" s="13">
        <v>15</v>
      </c>
      <c r="H27" s="12"/>
      <c r="I27" s="19" t="s">
        <v>0</v>
      </c>
      <c r="J27" t="e">
        <f>+J24+1</f>
        <v>#REF!</v>
      </c>
      <c r="K27" t="str">
        <f>IF(E28=E30,1,IF(E30=E28,1,""))</f>
        <v/>
      </c>
    </row>
    <row r="28" spans="1:11" ht="24.9" customHeight="1">
      <c r="A28" s="18" t="s">
        <v>404</v>
      </c>
      <c r="B28" s="12" t="s">
        <v>402</v>
      </c>
      <c r="C28" s="17" t="s">
        <v>392</v>
      </c>
      <c r="D28" s="21" t="s">
        <v>403</v>
      </c>
      <c r="E28" s="20">
        <v>262835152</v>
      </c>
      <c r="F28" s="14" t="s">
        <v>401</v>
      </c>
      <c r="G28" s="13">
        <v>25</v>
      </c>
      <c r="H28" s="12" t="s">
        <v>400</v>
      </c>
      <c r="I28" s="19" t="s">
        <v>0</v>
      </c>
    </row>
    <row r="29" spans="1:11" ht="24.9" customHeight="1">
      <c r="A29" s="18" t="s">
        <v>399</v>
      </c>
      <c r="B29" s="12" t="s">
        <v>398</v>
      </c>
      <c r="C29" s="17" t="s">
        <v>392</v>
      </c>
      <c r="D29" s="21" t="s">
        <v>397</v>
      </c>
      <c r="E29" s="20">
        <v>262939106</v>
      </c>
      <c r="F29" s="14" t="s">
        <v>396</v>
      </c>
      <c r="G29" s="13">
        <v>13</v>
      </c>
      <c r="H29" s="12" t="s">
        <v>64</v>
      </c>
      <c r="I29" s="19" t="s">
        <v>0</v>
      </c>
      <c r="J29" t="e">
        <f>+J27+1</f>
        <v>#REF!</v>
      </c>
      <c r="K29" t="str">
        <f>IF(E30=E31,1,IF(E31=E30,1,""))</f>
        <v/>
      </c>
    </row>
    <row r="30" spans="1:11" ht="24.9" customHeight="1">
      <c r="A30" s="18" t="s">
        <v>395</v>
      </c>
      <c r="B30" s="24" t="s">
        <v>392</v>
      </c>
      <c r="C30" s="17" t="s">
        <v>392</v>
      </c>
      <c r="D30" s="21" t="s">
        <v>394</v>
      </c>
      <c r="E30" s="20">
        <v>262845600</v>
      </c>
      <c r="F30" s="14"/>
      <c r="G30" s="52">
        <v>25</v>
      </c>
      <c r="H30" s="12" t="s">
        <v>64</v>
      </c>
      <c r="I30" s="23" t="s">
        <v>0</v>
      </c>
      <c r="J30" t="e">
        <f>+J29+1</f>
        <v>#REF!</v>
      </c>
      <c r="K30" t="str">
        <f>IF(E31=E33,1,IF(E33=E31,1,""))</f>
        <v/>
      </c>
    </row>
    <row r="31" spans="1:11" ht="24.9" customHeight="1">
      <c r="A31" s="18" t="s">
        <v>393</v>
      </c>
      <c r="B31" s="24" t="s">
        <v>390</v>
      </c>
      <c r="C31" s="17" t="s">
        <v>392</v>
      </c>
      <c r="D31" s="21" t="s">
        <v>391</v>
      </c>
      <c r="E31" s="20">
        <v>262877135</v>
      </c>
      <c r="F31" s="14" t="s">
        <v>389</v>
      </c>
      <c r="G31" s="52">
        <v>16</v>
      </c>
      <c r="H31" s="24" t="s">
        <v>90</v>
      </c>
      <c r="I31" s="23" t="s">
        <v>388</v>
      </c>
      <c r="J31" t="e">
        <f>+J30+1</f>
        <v>#REF!</v>
      </c>
      <c r="K31" t="str">
        <f>IF(E33='[1]Lista Centro'!F35,1,IF('[1]Lista Centro'!F35=E33,1,""))</f>
        <v/>
      </c>
    </row>
    <row r="32" spans="1:11" ht="24.9" customHeight="1">
      <c r="A32" s="18" t="s">
        <v>387</v>
      </c>
      <c r="B32" s="12" t="s">
        <v>386</v>
      </c>
      <c r="C32" s="17" t="s">
        <v>382</v>
      </c>
      <c r="D32" s="21" t="s">
        <v>385</v>
      </c>
      <c r="E32" s="20">
        <v>243790005</v>
      </c>
      <c r="F32" s="14" t="s">
        <v>384</v>
      </c>
      <c r="G32" s="13">
        <v>18</v>
      </c>
      <c r="H32" s="12" t="s">
        <v>64</v>
      </c>
      <c r="I32" s="19" t="s">
        <v>94</v>
      </c>
      <c r="J32" t="e">
        <f>+J31+1</f>
        <v>#REF!</v>
      </c>
      <c r="K32" t="str">
        <f>IF('[1]Lista Centro'!F35='[1]Lista Centro'!F51,1,IF('[1]Lista Centro'!F51='[1]Lista Centro'!F35,1,""))</f>
        <v/>
      </c>
    </row>
    <row r="33" spans="1:11" ht="31.2" customHeight="1">
      <c r="A33" s="18" t="s">
        <v>383</v>
      </c>
      <c r="B33" s="12" t="s">
        <v>382</v>
      </c>
      <c r="C33" s="17" t="s">
        <v>382</v>
      </c>
      <c r="D33" s="21" t="s">
        <v>381</v>
      </c>
      <c r="E33" s="20">
        <v>243703137</v>
      </c>
      <c r="F33" s="14" t="s">
        <v>147</v>
      </c>
      <c r="G33" s="47">
        <v>10</v>
      </c>
      <c r="H33" s="12" t="s">
        <v>64</v>
      </c>
      <c r="I33" s="19" t="s">
        <v>380</v>
      </c>
      <c r="J33" t="e">
        <f>+#REF!+1</f>
        <v>#REF!</v>
      </c>
      <c r="K33" t="e">
        <f>IF(#REF!=#REF!,1,IF(#REF!=#REF!,1,""))</f>
        <v>#REF!</v>
      </c>
    </row>
    <row r="34" spans="1:11" ht="24.9" customHeight="1">
      <c r="A34" s="18" t="s">
        <v>379</v>
      </c>
      <c r="B34" s="12" t="s">
        <v>320</v>
      </c>
      <c r="C34" s="17" t="s">
        <v>316</v>
      </c>
      <c r="D34" s="21" t="s">
        <v>378</v>
      </c>
      <c r="E34" s="20" t="s">
        <v>377</v>
      </c>
      <c r="F34" s="14" t="s">
        <v>376</v>
      </c>
      <c r="G34" s="13">
        <v>15</v>
      </c>
      <c r="H34" s="12" t="s">
        <v>375</v>
      </c>
      <c r="I34" s="19" t="s">
        <v>0</v>
      </c>
      <c r="J34" t="e">
        <f>+#REF!+1</f>
        <v>#REF!</v>
      </c>
      <c r="K34" t="str">
        <f t="shared" ref="K34:K50" si="2">IF(E35=E36,1,IF(E36=E35,1,""))</f>
        <v/>
      </c>
    </row>
    <row r="35" spans="1:11" ht="24.9" customHeight="1">
      <c r="A35" s="39" t="s">
        <v>374</v>
      </c>
      <c r="B35" s="41" t="s">
        <v>489</v>
      </c>
      <c r="C35" s="51" t="s">
        <v>316</v>
      </c>
      <c r="D35" s="43" t="s">
        <v>373</v>
      </c>
      <c r="E35" s="20">
        <v>219832693</v>
      </c>
      <c r="F35" s="29" t="s">
        <v>372</v>
      </c>
      <c r="G35" s="42">
        <v>10</v>
      </c>
      <c r="H35" s="41" t="s">
        <v>23</v>
      </c>
      <c r="I35" s="19" t="s">
        <v>0</v>
      </c>
      <c r="J35" t="e">
        <f t="shared" ref="J35:J52" si="3">+J34+1</f>
        <v>#REF!</v>
      </c>
      <c r="K35" t="str">
        <f t="shared" si="2"/>
        <v/>
      </c>
    </row>
    <row r="36" spans="1:11" ht="24.9" customHeight="1">
      <c r="A36" s="18" t="s">
        <v>371</v>
      </c>
      <c r="B36" s="12" t="s">
        <v>349</v>
      </c>
      <c r="C36" s="17" t="s">
        <v>316</v>
      </c>
      <c r="D36" s="21" t="s">
        <v>370</v>
      </c>
      <c r="E36" s="20">
        <v>219898001</v>
      </c>
      <c r="F36" s="14" t="s">
        <v>369</v>
      </c>
      <c r="G36" s="13">
        <v>10</v>
      </c>
      <c r="H36" s="12" t="s">
        <v>368</v>
      </c>
      <c r="I36" s="19" t="s">
        <v>0</v>
      </c>
      <c r="J36" t="e">
        <f t="shared" si="3"/>
        <v>#REF!</v>
      </c>
      <c r="K36" t="str">
        <f t="shared" si="2"/>
        <v/>
      </c>
    </row>
    <row r="37" spans="1:11" ht="24.9" customHeight="1">
      <c r="A37" s="18" t="s">
        <v>367</v>
      </c>
      <c r="B37" s="12" t="s">
        <v>316</v>
      </c>
      <c r="C37" s="17" t="s">
        <v>316</v>
      </c>
      <c r="D37" s="21" t="s">
        <v>366</v>
      </c>
      <c r="E37" s="20">
        <v>219831017</v>
      </c>
      <c r="F37" s="14" t="s">
        <v>365</v>
      </c>
      <c r="G37" s="13">
        <v>10</v>
      </c>
      <c r="H37" s="12" t="s">
        <v>64</v>
      </c>
      <c r="I37" s="19" t="s">
        <v>364</v>
      </c>
      <c r="J37" t="e">
        <f t="shared" si="3"/>
        <v>#REF!</v>
      </c>
      <c r="K37" t="str">
        <f t="shared" si="2"/>
        <v/>
      </c>
    </row>
    <row r="38" spans="1:11" ht="24.9" customHeight="1">
      <c r="A38" s="18" t="s">
        <v>363</v>
      </c>
      <c r="B38" s="12" t="s">
        <v>362</v>
      </c>
      <c r="C38" s="17" t="s">
        <v>316</v>
      </c>
      <c r="D38" s="21" t="s">
        <v>361</v>
      </c>
      <c r="E38" s="20">
        <v>219432088</v>
      </c>
      <c r="F38" s="14" t="s">
        <v>360</v>
      </c>
      <c r="G38" s="13">
        <v>20</v>
      </c>
      <c r="H38" s="12" t="s">
        <v>64</v>
      </c>
      <c r="I38" s="19" t="s">
        <v>359</v>
      </c>
      <c r="J38" t="e">
        <f t="shared" si="3"/>
        <v>#REF!</v>
      </c>
      <c r="K38" t="str">
        <f t="shared" si="2"/>
        <v/>
      </c>
    </row>
    <row r="39" spans="1:11" ht="24.9" customHeight="1">
      <c r="A39" s="18" t="s">
        <v>358</v>
      </c>
      <c r="B39" s="12" t="s">
        <v>316</v>
      </c>
      <c r="C39" s="17" t="s">
        <v>316</v>
      </c>
      <c r="D39" s="21" t="s">
        <v>357</v>
      </c>
      <c r="E39" s="20">
        <v>219834233</v>
      </c>
      <c r="F39" s="14" t="s">
        <v>356</v>
      </c>
      <c r="G39" s="49">
        <v>15</v>
      </c>
      <c r="H39" s="12" t="s">
        <v>68</v>
      </c>
      <c r="I39" s="19" t="s">
        <v>0</v>
      </c>
      <c r="J39" t="e">
        <f t="shared" si="3"/>
        <v>#REF!</v>
      </c>
      <c r="K39" t="str">
        <f t="shared" si="2"/>
        <v/>
      </c>
    </row>
    <row r="40" spans="1:11" ht="24.9" customHeight="1">
      <c r="A40" s="18" t="s">
        <v>355</v>
      </c>
      <c r="B40" s="12" t="s">
        <v>353</v>
      </c>
      <c r="C40" s="17" t="s">
        <v>316</v>
      </c>
      <c r="D40" s="21" t="s">
        <v>354</v>
      </c>
      <c r="E40" s="20" t="s">
        <v>352</v>
      </c>
      <c r="F40" s="14"/>
      <c r="G40" s="49">
        <v>15</v>
      </c>
      <c r="H40" s="12" t="s">
        <v>64</v>
      </c>
      <c r="I40" s="19" t="s">
        <v>0</v>
      </c>
      <c r="J40" t="e">
        <f t="shared" si="3"/>
        <v>#REF!</v>
      </c>
      <c r="K40" t="str">
        <f t="shared" si="2"/>
        <v/>
      </c>
    </row>
    <row r="41" spans="1:11" ht="24.9" customHeight="1">
      <c r="A41" s="18" t="s">
        <v>351</v>
      </c>
      <c r="B41" s="12" t="s">
        <v>316</v>
      </c>
      <c r="C41" s="17" t="s">
        <v>316</v>
      </c>
      <c r="D41" s="21" t="s">
        <v>350</v>
      </c>
      <c r="E41" s="20">
        <v>219898001</v>
      </c>
      <c r="F41" s="14" t="s">
        <v>348</v>
      </c>
      <c r="G41" s="49">
        <v>20</v>
      </c>
      <c r="H41" s="12" t="s">
        <v>64</v>
      </c>
      <c r="I41" s="19" t="s">
        <v>45</v>
      </c>
      <c r="J41" t="e">
        <f t="shared" si="3"/>
        <v>#REF!</v>
      </c>
      <c r="K41" t="str">
        <f t="shared" si="2"/>
        <v/>
      </c>
    </row>
    <row r="42" spans="1:11" ht="24.9" customHeight="1">
      <c r="A42" s="18" t="s">
        <v>347</v>
      </c>
      <c r="B42" s="12" t="s">
        <v>345</v>
      </c>
      <c r="C42" s="17" t="s">
        <v>316</v>
      </c>
      <c r="D42" s="21" t="s">
        <v>346</v>
      </c>
      <c r="E42" s="20">
        <v>219552356</v>
      </c>
      <c r="F42" s="14" t="s">
        <v>83</v>
      </c>
      <c r="G42" s="13">
        <v>20</v>
      </c>
      <c r="H42" s="50" t="s">
        <v>344</v>
      </c>
      <c r="I42" s="19" t="s">
        <v>0</v>
      </c>
      <c r="J42" t="e">
        <f t="shared" si="3"/>
        <v>#REF!</v>
      </c>
      <c r="K42" t="str">
        <f t="shared" si="2"/>
        <v/>
      </c>
    </row>
    <row r="43" spans="1:11" ht="24.9" customHeight="1">
      <c r="A43" s="18" t="s">
        <v>343</v>
      </c>
      <c r="B43" s="12" t="s">
        <v>320</v>
      </c>
      <c r="C43" s="17" t="s">
        <v>316</v>
      </c>
      <c r="D43" s="21" t="s">
        <v>330</v>
      </c>
      <c r="E43" s="20">
        <v>219694004</v>
      </c>
      <c r="F43" s="14" t="s">
        <v>342</v>
      </c>
      <c r="G43" s="49">
        <v>15</v>
      </c>
      <c r="H43" s="12" t="s">
        <v>90</v>
      </c>
      <c r="I43" s="19" t="s">
        <v>0</v>
      </c>
      <c r="J43" t="e">
        <f t="shared" si="3"/>
        <v>#REF!</v>
      </c>
      <c r="K43" t="str">
        <f t="shared" si="2"/>
        <v/>
      </c>
    </row>
    <row r="44" spans="1:11" ht="24.9" customHeight="1">
      <c r="A44" s="18" t="s">
        <v>341</v>
      </c>
      <c r="B44" s="12" t="s">
        <v>340</v>
      </c>
      <c r="C44" s="17" t="s">
        <v>316</v>
      </c>
      <c r="D44" s="21" t="s">
        <v>339</v>
      </c>
      <c r="E44" s="20">
        <v>219680377</v>
      </c>
      <c r="F44" s="14" t="s">
        <v>338</v>
      </c>
      <c r="G44" s="49">
        <v>15</v>
      </c>
      <c r="H44" s="12" t="s">
        <v>13</v>
      </c>
      <c r="I44" s="19" t="s">
        <v>0</v>
      </c>
      <c r="J44" t="e">
        <f t="shared" si="3"/>
        <v>#REF!</v>
      </c>
      <c r="K44" t="str">
        <f t="shared" si="2"/>
        <v/>
      </c>
    </row>
    <row r="45" spans="1:11" ht="24.9" customHeight="1">
      <c r="A45" s="18" t="s">
        <v>337</v>
      </c>
      <c r="B45" s="12" t="s">
        <v>336</v>
      </c>
      <c r="C45" s="17" t="s">
        <v>316</v>
      </c>
      <c r="D45" s="21" t="s">
        <v>335</v>
      </c>
      <c r="E45" s="20">
        <v>219883821</v>
      </c>
      <c r="F45" s="14"/>
      <c r="G45" s="13">
        <v>15</v>
      </c>
      <c r="H45" s="12" t="s">
        <v>68</v>
      </c>
      <c r="I45" s="19" t="s">
        <v>0</v>
      </c>
      <c r="J45" t="e">
        <f t="shared" si="3"/>
        <v>#REF!</v>
      </c>
      <c r="K45" t="str">
        <f t="shared" si="2"/>
        <v/>
      </c>
    </row>
    <row r="46" spans="1:11" ht="24.9" customHeight="1">
      <c r="A46" s="18" t="s">
        <v>334</v>
      </c>
      <c r="B46" s="12" t="s">
        <v>316</v>
      </c>
      <c r="C46" s="17" t="s">
        <v>316</v>
      </c>
      <c r="D46" s="21" t="s">
        <v>333</v>
      </c>
      <c r="E46" s="20">
        <v>219831169</v>
      </c>
      <c r="F46" s="14" t="s">
        <v>332</v>
      </c>
      <c r="G46" s="13">
        <v>20</v>
      </c>
      <c r="H46" s="12" t="s">
        <v>64</v>
      </c>
      <c r="I46" s="19" t="s">
        <v>0</v>
      </c>
      <c r="J46" t="e">
        <f t="shared" si="3"/>
        <v>#REF!</v>
      </c>
      <c r="K46" t="str">
        <f t="shared" si="2"/>
        <v/>
      </c>
    </row>
    <row r="47" spans="1:11" ht="24.9" customHeight="1">
      <c r="A47" s="18" t="s">
        <v>331</v>
      </c>
      <c r="B47" s="12" t="s">
        <v>320</v>
      </c>
      <c r="C47" s="17" t="s">
        <v>316</v>
      </c>
      <c r="D47" s="21" t="s">
        <v>330</v>
      </c>
      <c r="E47" s="20">
        <v>219686158</v>
      </c>
      <c r="F47" s="14" t="s">
        <v>329</v>
      </c>
      <c r="G47" s="13">
        <v>15</v>
      </c>
      <c r="H47" s="12" t="s">
        <v>90</v>
      </c>
      <c r="I47" s="19" t="s">
        <v>0</v>
      </c>
      <c r="J47" t="e">
        <f t="shared" si="3"/>
        <v>#REF!</v>
      </c>
      <c r="K47" t="str">
        <f t="shared" si="2"/>
        <v/>
      </c>
    </row>
    <row r="48" spans="1:11" ht="24.9" customHeight="1">
      <c r="A48" s="18" t="s">
        <v>328</v>
      </c>
      <c r="B48" s="12" t="s">
        <v>320</v>
      </c>
      <c r="C48" s="17" t="s">
        <v>316</v>
      </c>
      <c r="D48" s="21" t="s">
        <v>327</v>
      </c>
      <c r="E48" s="20">
        <v>219694086</v>
      </c>
      <c r="F48" s="14" t="s">
        <v>326</v>
      </c>
      <c r="G48" s="13">
        <v>20</v>
      </c>
      <c r="H48" s="12" t="s">
        <v>13</v>
      </c>
      <c r="I48" s="19" t="s">
        <v>0</v>
      </c>
      <c r="J48" t="e">
        <f t="shared" si="3"/>
        <v>#REF!</v>
      </c>
      <c r="K48" t="str">
        <f t="shared" si="2"/>
        <v/>
      </c>
    </row>
    <row r="49" spans="1:11" ht="24.9" customHeight="1">
      <c r="A49" s="18" t="s">
        <v>325</v>
      </c>
      <c r="B49" s="12" t="s">
        <v>324</v>
      </c>
      <c r="C49" s="17" t="s">
        <v>316</v>
      </c>
      <c r="D49" s="21" t="s">
        <v>323</v>
      </c>
      <c r="E49" s="20">
        <v>219554918</v>
      </c>
      <c r="F49" s="14" t="s">
        <v>322</v>
      </c>
      <c r="G49" s="13">
        <v>15</v>
      </c>
      <c r="H49" s="12" t="s">
        <v>68</v>
      </c>
      <c r="I49" s="19" t="s">
        <v>0</v>
      </c>
      <c r="J49" t="e">
        <f t="shared" si="3"/>
        <v>#REF!</v>
      </c>
      <c r="K49" t="str">
        <f t="shared" si="2"/>
        <v/>
      </c>
    </row>
    <row r="50" spans="1:11" ht="24.9" customHeight="1">
      <c r="A50" s="18" t="s">
        <v>321</v>
      </c>
      <c r="B50" s="12" t="s">
        <v>320</v>
      </c>
      <c r="C50" s="17" t="s">
        <v>316</v>
      </c>
      <c r="D50" s="21" t="s">
        <v>319</v>
      </c>
      <c r="E50" s="20">
        <v>219694109</v>
      </c>
      <c r="F50" s="14" t="s">
        <v>318</v>
      </c>
      <c r="G50" s="13">
        <v>20</v>
      </c>
      <c r="H50" s="34" t="s">
        <v>90</v>
      </c>
      <c r="I50" s="19" t="s">
        <v>0</v>
      </c>
      <c r="J50" t="e">
        <f t="shared" si="3"/>
        <v>#REF!</v>
      </c>
      <c r="K50" t="str">
        <f t="shared" si="2"/>
        <v/>
      </c>
    </row>
    <row r="51" spans="1:11" ht="24.9" customHeight="1">
      <c r="A51" s="18" t="s">
        <v>317</v>
      </c>
      <c r="B51" s="12" t="s">
        <v>316</v>
      </c>
      <c r="C51" s="17" t="s">
        <v>316</v>
      </c>
      <c r="D51" s="21" t="s">
        <v>315</v>
      </c>
      <c r="E51" s="20">
        <v>219820119</v>
      </c>
      <c r="F51" s="14" t="s">
        <v>314</v>
      </c>
      <c r="G51" s="13">
        <v>10</v>
      </c>
      <c r="H51" s="12" t="s">
        <v>28</v>
      </c>
      <c r="I51" s="19" t="s">
        <v>56</v>
      </c>
      <c r="J51" t="e">
        <f t="shared" si="3"/>
        <v>#REF!</v>
      </c>
      <c r="K51" t="str">
        <f>IF(E52=E54,1,IF(E54=E52,1,""))</f>
        <v/>
      </c>
    </row>
    <row r="52" spans="1:11" ht="24.9" customHeight="1">
      <c r="A52" s="39" t="s">
        <v>313</v>
      </c>
      <c r="B52" s="12" t="s">
        <v>305</v>
      </c>
      <c r="C52" s="17" t="s">
        <v>305</v>
      </c>
      <c r="D52" s="21" t="s">
        <v>312</v>
      </c>
      <c r="E52" s="20">
        <v>261416588</v>
      </c>
      <c r="F52" s="14" t="s">
        <v>311</v>
      </c>
      <c r="G52" s="13">
        <v>20</v>
      </c>
      <c r="H52" s="12" t="s">
        <v>13</v>
      </c>
      <c r="I52" s="19" t="s">
        <v>0</v>
      </c>
      <c r="J52" t="e">
        <f t="shared" si="3"/>
        <v>#REF!</v>
      </c>
      <c r="K52" t="str">
        <f>IF(E54=E55,1,IF(E55=E54,1,""))</f>
        <v/>
      </c>
    </row>
    <row r="53" spans="1:11" ht="24.9" customHeight="1">
      <c r="A53" s="39" t="s">
        <v>310</v>
      </c>
      <c r="B53" s="12" t="s">
        <v>309</v>
      </c>
      <c r="C53" s="17" t="s">
        <v>305</v>
      </c>
      <c r="D53" s="21" t="s">
        <v>308</v>
      </c>
      <c r="E53" s="20">
        <v>261459447</v>
      </c>
      <c r="F53" s="14" t="s">
        <v>307</v>
      </c>
      <c r="G53" s="13">
        <v>18</v>
      </c>
      <c r="H53" s="12"/>
      <c r="I53" s="19" t="s">
        <v>0</v>
      </c>
    </row>
    <row r="54" spans="1:11" ht="24.9" customHeight="1">
      <c r="A54" s="39" t="s">
        <v>306</v>
      </c>
      <c r="B54" s="12" t="s">
        <v>305</v>
      </c>
      <c r="C54" s="17" t="s">
        <v>305</v>
      </c>
      <c r="D54" s="21" t="s">
        <v>304</v>
      </c>
      <c r="E54" s="20">
        <v>261984355</v>
      </c>
      <c r="F54" s="14" t="s">
        <v>303</v>
      </c>
      <c r="G54" s="13">
        <v>20</v>
      </c>
      <c r="H54" s="12" t="s">
        <v>64</v>
      </c>
      <c r="I54" s="19" t="s">
        <v>0</v>
      </c>
      <c r="J54" t="e">
        <f>+J52+1</f>
        <v>#REF!</v>
      </c>
      <c r="K54" t="str">
        <f>IF(E55=E56,1,IF(E56=E55,1,""))</f>
        <v/>
      </c>
    </row>
    <row r="55" spans="1:11" ht="24.9" customHeight="1">
      <c r="A55" s="18" t="s">
        <v>302</v>
      </c>
      <c r="B55" s="34" t="s">
        <v>301</v>
      </c>
      <c r="C55" s="17" t="s">
        <v>285</v>
      </c>
      <c r="D55" s="21" t="s">
        <v>300</v>
      </c>
      <c r="E55" s="20">
        <v>219856080</v>
      </c>
      <c r="F55" s="14" t="s">
        <v>299</v>
      </c>
      <c r="G55" s="13">
        <v>10</v>
      </c>
      <c r="H55" s="48" t="s">
        <v>298</v>
      </c>
      <c r="I55" s="33" t="s">
        <v>0</v>
      </c>
      <c r="J55" t="e">
        <f t="shared" ref="J55:J60" si="4">+J54+1</f>
        <v>#REF!</v>
      </c>
      <c r="K55" t="str">
        <f>IF(E56=E57,1,IF(E57=E56,1,""))</f>
        <v/>
      </c>
    </row>
    <row r="56" spans="1:11" ht="24.9" customHeight="1">
      <c r="A56" s="18" t="s">
        <v>297</v>
      </c>
      <c r="B56" s="12" t="s">
        <v>289</v>
      </c>
      <c r="C56" s="17" t="s">
        <v>285</v>
      </c>
      <c r="D56" s="21" t="s">
        <v>296</v>
      </c>
      <c r="E56" s="20">
        <v>219862338</v>
      </c>
      <c r="F56" s="14" t="s">
        <v>295</v>
      </c>
      <c r="G56" s="13">
        <v>10</v>
      </c>
      <c r="H56" s="12" t="s">
        <v>13</v>
      </c>
      <c r="I56" s="19" t="s">
        <v>0</v>
      </c>
      <c r="J56" t="e">
        <f t="shared" si="4"/>
        <v>#REF!</v>
      </c>
      <c r="K56" t="str">
        <f>IF(E57=E58,1,IF(E58=E57,1,""))</f>
        <v/>
      </c>
    </row>
    <row r="57" spans="1:11" ht="24.9" customHeight="1">
      <c r="A57" s="18" t="s">
        <v>294</v>
      </c>
      <c r="B57" s="12" t="s">
        <v>289</v>
      </c>
      <c r="C57" s="17" t="s">
        <v>285</v>
      </c>
      <c r="D57" s="21" t="s">
        <v>293</v>
      </c>
      <c r="E57" s="20">
        <v>219662727</v>
      </c>
      <c r="F57" s="14" t="s">
        <v>292</v>
      </c>
      <c r="G57" s="13">
        <v>12</v>
      </c>
      <c r="H57" s="12" t="s">
        <v>291</v>
      </c>
      <c r="I57" s="19" t="s">
        <v>0</v>
      </c>
      <c r="J57" t="e">
        <f t="shared" si="4"/>
        <v>#REF!</v>
      </c>
      <c r="K57" t="str">
        <f>IF(E58=E59,1,IF(E59=E58,1,""))</f>
        <v/>
      </c>
    </row>
    <row r="58" spans="1:11" ht="24.9" customHeight="1">
      <c r="A58" s="18" t="s">
        <v>290</v>
      </c>
      <c r="B58" s="12" t="s">
        <v>289</v>
      </c>
      <c r="C58" s="17" t="s">
        <v>285</v>
      </c>
      <c r="D58" s="21" t="s">
        <v>288</v>
      </c>
      <c r="E58" s="20">
        <v>219862563</v>
      </c>
      <c r="F58" s="14" t="s">
        <v>287</v>
      </c>
      <c r="G58" s="47">
        <v>12</v>
      </c>
      <c r="H58" s="12" t="s">
        <v>82</v>
      </c>
      <c r="I58" s="19" t="s">
        <v>0</v>
      </c>
      <c r="J58" t="e">
        <f t="shared" si="4"/>
        <v>#REF!</v>
      </c>
      <c r="K58" t="str">
        <f>IF(E59=E60,1,IF(E60=E59,1,""))</f>
        <v/>
      </c>
    </row>
    <row r="59" spans="1:11" ht="24.9" customHeight="1">
      <c r="A59" s="18" t="s">
        <v>286</v>
      </c>
      <c r="B59" s="12" t="s">
        <v>285</v>
      </c>
      <c r="C59" s="17" t="s">
        <v>284</v>
      </c>
      <c r="D59" s="21" t="s">
        <v>283</v>
      </c>
      <c r="E59" s="20">
        <v>261817050</v>
      </c>
      <c r="F59" s="14" t="s">
        <v>282</v>
      </c>
      <c r="G59" s="13">
        <v>35</v>
      </c>
      <c r="H59" s="12" t="s">
        <v>281</v>
      </c>
      <c r="I59" s="19" t="s">
        <v>280</v>
      </c>
      <c r="J59" t="e">
        <f t="shared" si="4"/>
        <v>#REF!</v>
      </c>
      <c r="K59" t="str">
        <f>IF(E60=E64,1,IF(E64=E60,1,""))</f>
        <v/>
      </c>
    </row>
    <row r="60" spans="1:11" ht="24.9" customHeight="1">
      <c r="A60" s="18" t="s">
        <v>279</v>
      </c>
      <c r="B60" s="12" t="s">
        <v>258</v>
      </c>
      <c r="C60" s="17" t="s">
        <v>258</v>
      </c>
      <c r="D60" s="21" t="s">
        <v>278</v>
      </c>
      <c r="E60" s="20" t="s">
        <v>277</v>
      </c>
      <c r="F60" s="14" t="s">
        <v>276</v>
      </c>
      <c r="G60" s="13">
        <v>15</v>
      </c>
      <c r="H60" s="12" t="s">
        <v>28</v>
      </c>
      <c r="I60" s="19" t="s">
        <v>275</v>
      </c>
      <c r="J60" t="e">
        <f t="shared" si="4"/>
        <v>#REF!</v>
      </c>
      <c r="K60" t="str">
        <f>IF(E64=E65,1,IF(E65=E64,1,""))</f>
        <v/>
      </c>
    </row>
    <row r="61" spans="1:11" ht="24.9" customHeight="1">
      <c r="A61" s="18" t="s">
        <v>274</v>
      </c>
      <c r="B61" s="12" t="s">
        <v>258</v>
      </c>
      <c r="C61" s="17" t="s">
        <v>258</v>
      </c>
      <c r="D61" s="21" t="s">
        <v>273</v>
      </c>
      <c r="E61" s="20">
        <v>262551035</v>
      </c>
      <c r="F61" s="14"/>
      <c r="G61" s="13">
        <v>16</v>
      </c>
      <c r="H61" s="12"/>
      <c r="I61" s="19" t="s">
        <v>0</v>
      </c>
    </row>
    <row r="62" spans="1:11" ht="24.9" customHeight="1">
      <c r="A62" s="18" t="s">
        <v>272</v>
      </c>
      <c r="B62" s="12" t="s">
        <v>258</v>
      </c>
      <c r="C62" s="17" t="s">
        <v>258</v>
      </c>
      <c r="D62" s="21" t="s">
        <v>271</v>
      </c>
      <c r="E62" s="20">
        <v>262552749</v>
      </c>
      <c r="F62" s="14"/>
      <c r="G62" s="13">
        <v>15</v>
      </c>
      <c r="H62" s="12"/>
      <c r="I62" s="19" t="s">
        <v>0</v>
      </c>
    </row>
    <row r="63" spans="1:11" ht="24.9" customHeight="1">
      <c r="A63" s="18" t="s">
        <v>270</v>
      </c>
      <c r="B63" s="12" t="s">
        <v>258</v>
      </c>
      <c r="C63" s="17" t="s">
        <v>258</v>
      </c>
      <c r="D63" s="21" t="s">
        <v>269</v>
      </c>
      <c r="E63" s="20">
        <v>262184671</v>
      </c>
      <c r="F63" s="14" t="s">
        <v>170</v>
      </c>
      <c r="G63" s="13">
        <v>17</v>
      </c>
      <c r="H63" s="12"/>
      <c r="I63" s="19" t="s">
        <v>0</v>
      </c>
    </row>
    <row r="64" spans="1:11" ht="24.9" customHeight="1">
      <c r="A64" s="18" t="s">
        <v>268</v>
      </c>
      <c r="B64" s="12" t="s">
        <v>258</v>
      </c>
      <c r="C64" s="17" t="s">
        <v>258</v>
      </c>
      <c r="D64" s="21" t="s">
        <v>267</v>
      </c>
      <c r="E64" s="20" t="s">
        <v>266</v>
      </c>
      <c r="F64" s="14" t="s">
        <v>83</v>
      </c>
      <c r="G64" s="45">
        <v>10</v>
      </c>
      <c r="H64" s="12" t="s">
        <v>64</v>
      </c>
      <c r="I64" s="19" t="s">
        <v>0</v>
      </c>
      <c r="J64" t="e">
        <f>+J60+1</f>
        <v>#REF!</v>
      </c>
      <c r="K64" t="str">
        <f>IF(E65=E66,1,IF(E66=E65,1,""))</f>
        <v/>
      </c>
    </row>
    <row r="65" spans="1:11" ht="24.9" customHeight="1">
      <c r="A65" s="18" t="s">
        <v>265</v>
      </c>
      <c r="B65" s="12" t="s">
        <v>258</v>
      </c>
      <c r="C65" s="17" t="s">
        <v>258</v>
      </c>
      <c r="D65" s="21" t="s">
        <v>264</v>
      </c>
      <c r="E65" s="20" t="s">
        <v>263</v>
      </c>
      <c r="F65" s="14" t="s">
        <v>180</v>
      </c>
      <c r="G65" s="45">
        <v>20</v>
      </c>
      <c r="H65" s="12" t="s">
        <v>28</v>
      </c>
      <c r="I65" s="19" t="s">
        <v>94</v>
      </c>
      <c r="J65" t="e">
        <f>+J64+1</f>
        <v>#REF!</v>
      </c>
      <c r="K65" t="str">
        <f>IF(E66=E67,1,IF(E67=E66,1,""))</f>
        <v/>
      </c>
    </row>
    <row r="66" spans="1:11" ht="24.9" customHeight="1">
      <c r="A66" s="18" t="s">
        <v>262</v>
      </c>
      <c r="B66" s="12" t="s">
        <v>258</v>
      </c>
      <c r="C66" s="17" t="s">
        <v>258</v>
      </c>
      <c r="D66" s="21" t="s">
        <v>261</v>
      </c>
      <c r="E66" s="20" t="s">
        <v>260</v>
      </c>
      <c r="F66" s="14" t="s">
        <v>83</v>
      </c>
      <c r="G66" s="45">
        <v>15</v>
      </c>
      <c r="H66" s="12" t="s">
        <v>28</v>
      </c>
      <c r="I66" s="19" t="s">
        <v>94</v>
      </c>
      <c r="J66" t="e">
        <f>+J65+1</f>
        <v>#REF!</v>
      </c>
      <c r="K66" t="str">
        <f>IF(E67=E70,1,IF(E70=E67,1,""))</f>
        <v/>
      </c>
    </row>
    <row r="67" spans="1:11" ht="24.9" customHeight="1">
      <c r="A67" s="18" t="s">
        <v>259</v>
      </c>
      <c r="B67" s="12" t="s">
        <v>258</v>
      </c>
      <c r="C67" s="17" t="s">
        <v>258</v>
      </c>
      <c r="D67" s="21" t="s">
        <v>257</v>
      </c>
      <c r="E67" s="20" t="s">
        <v>256</v>
      </c>
      <c r="F67" s="14" t="s">
        <v>255</v>
      </c>
      <c r="G67" s="45">
        <v>15</v>
      </c>
      <c r="H67" s="12" t="s">
        <v>28</v>
      </c>
      <c r="I67" s="19" t="s">
        <v>0</v>
      </c>
      <c r="J67" t="e">
        <f>+J66+1</f>
        <v>#REF!</v>
      </c>
      <c r="K67" t="str">
        <f>IF(E70=E71,1,IF(E71=E70,1,""))</f>
        <v/>
      </c>
    </row>
    <row r="68" spans="1:11" ht="24.9" customHeight="1">
      <c r="A68" s="18" t="s">
        <v>254</v>
      </c>
      <c r="B68" s="12" t="s">
        <v>236</v>
      </c>
      <c r="C68" s="17" t="s">
        <v>236</v>
      </c>
      <c r="D68" s="21" t="s">
        <v>253</v>
      </c>
      <c r="E68" s="20">
        <v>262958000</v>
      </c>
      <c r="F68" s="14"/>
      <c r="G68" s="13">
        <v>17</v>
      </c>
      <c r="H68" s="12"/>
      <c r="I68" s="19" t="s">
        <v>94</v>
      </c>
    </row>
    <row r="69" spans="1:11" ht="24.9" customHeight="1">
      <c r="A69" s="18" t="s">
        <v>252</v>
      </c>
      <c r="B69" s="12" t="s">
        <v>236</v>
      </c>
      <c r="C69" s="17" t="s">
        <v>236</v>
      </c>
      <c r="D69" s="21" t="s">
        <v>251</v>
      </c>
      <c r="E69" s="20">
        <v>262959757</v>
      </c>
      <c r="F69" s="14"/>
      <c r="G69" s="45" t="s">
        <v>250</v>
      </c>
      <c r="H69" s="12"/>
      <c r="I69" s="19" t="s">
        <v>0</v>
      </c>
    </row>
    <row r="70" spans="1:11" ht="24.9" customHeight="1">
      <c r="A70" s="18" t="s">
        <v>249</v>
      </c>
      <c r="B70" s="12" t="s">
        <v>236</v>
      </c>
      <c r="C70" s="17" t="s">
        <v>236</v>
      </c>
      <c r="D70" s="21" t="s">
        <v>248</v>
      </c>
      <c r="E70" s="20">
        <v>262959220</v>
      </c>
      <c r="F70" s="14" t="s">
        <v>247</v>
      </c>
      <c r="G70" s="45">
        <v>30</v>
      </c>
      <c r="H70" s="12" t="s">
        <v>246</v>
      </c>
      <c r="I70" s="19" t="s">
        <v>245</v>
      </c>
      <c r="J70" t="e">
        <f>+J67+1</f>
        <v>#REF!</v>
      </c>
      <c r="K70" t="str">
        <f t="shared" ref="K70:K88" si="5">IF(E71=E72,1,IF(E72=E71,1,""))</f>
        <v/>
      </c>
    </row>
    <row r="71" spans="1:11" ht="24.9" customHeight="1">
      <c r="A71" s="18" t="s">
        <v>244</v>
      </c>
      <c r="B71" s="12" t="s">
        <v>236</v>
      </c>
      <c r="C71" s="17" t="s">
        <v>236</v>
      </c>
      <c r="D71" s="21" t="s">
        <v>243</v>
      </c>
      <c r="E71" s="20">
        <v>262959839</v>
      </c>
      <c r="F71" s="14" t="s">
        <v>242</v>
      </c>
      <c r="G71" s="45">
        <v>20</v>
      </c>
      <c r="H71" s="12" t="s">
        <v>64</v>
      </c>
      <c r="I71" s="19" t="s">
        <v>0</v>
      </c>
      <c r="J71" t="e">
        <f t="shared" ref="J71:J90" si="6">+J70+1</f>
        <v>#REF!</v>
      </c>
      <c r="K71" t="str">
        <f t="shared" si="5"/>
        <v/>
      </c>
    </row>
    <row r="72" spans="1:11" ht="24.9" customHeight="1">
      <c r="A72" s="18" t="s">
        <v>241</v>
      </c>
      <c r="B72" s="12" t="s">
        <v>236</v>
      </c>
      <c r="C72" s="17" t="s">
        <v>236</v>
      </c>
      <c r="D72" s="21" t="s">
        <v>240</v>
      </c>
      <c r="E72" s="20">
        <v>262959194</v>
      </c>
      <c r="F72" s="14" t="s">
        <v>239</v>
      </c>
      <c r="G72" s="13">
        <v>40</v>
      </c>
      <c r="H72" s="12" t="s">
        <v>114</v>
      </c>
      <c r="I72" s="19" t="s">
        <v>56</v>
      </c>
      <c r="J72" t="e">
        <f t="shared" si="6"/>
        <v>#REF!</v>
      </c>
      <c r="K72" t="str">
        <f t="shared" si="5"/>
        <v/>
      </c>
    </row>
    <row r="73" spans="1:11" ht="24.9" customHeight="1">
      <c r="A73" s="18" t="s">
        <v>238</v>
      </c>
      <c r="B73" s="12" t="s">
        <v>237</v>
      </c>
      <c r="C73" s="17" t="s">
        <v>236</v>
      </c>
      <c r="D73" s="21" t="s">
        <v>235</v>
      </c>
      <c r="E73" s="20">
        <v>262950086</v>
      </c>
      <c r="F73" s="14" t="s">
        <v>234</v>
      </c>
      <c r="G73" s="45">
        <v>16</v>
      </c>
      <c r="H73" s="12" t="s">
        <v>64</v>
      </c>
      <c r="I73" s="19" t="s">
        <v>233</v>
      </c>
      <c r="J73" t="e">
        <f t="shared" si="6"/>
        <v>#REF!</v>
      </c>
      <c r="K73" t="str">
        <f t="shared" si="5"/>
        <v/>
      </c>
    </row>
    <row r="74" spans="1:11" ht="24.9" customHeight="1">
      <c r="A74" s="18" t="s">
        <v>232</v>
      </c>
      <c r="B74" s="12" t="s">
        <v>211</v>
      </c>
      <c r="C74" s="17" t="s">
        <v>211</v>
      </c>
      <c r="D74" s="21" t="s">
        <v>231</v>
      </c>
      <c r="E74" s="20">
        <v>219809200</v>
      </c>
      <c r="F74" s="14" t="s">
        <v>230</v>
      </c>
      <c r="G74" s="13">
        <v>12</v>
      </c>
      <c r="H74" s="12" t="s">
        <v>64</v>
      </c>
      <c r="I74" s="19" t="s">
        <v>56</v>
      </c>
      <c r="J74" t="e">
        <f t="shared" si="6"/>
        <v>#REF!</v>
      </c>
      <c r="K74" t="str">
        <f t="shared" si="5"/>
        <v/>
      </c>
    </row>
    <row r="75" spans="1:11" ht="24.9" customHeight="1">
      <c r="A75" s="18" t="s">
        <v>229</v>
      </c>
      <c r="B75" s="12" t="s">
        <v>211</v>
      </c>
      <c r="C75" s="17" t="s">
        <v>211</v>
      </c>
      <c r="D75" s="21" t="s">
        <v>228</v>
      </c>
      <c r="E75" s="20">
        <v>219336158</v>
      </c>
      <c r="F75" s="14"/>
      <c r="G75" s="45">
        <v>20</v>
      </c>
      <c r="H75" s="12" t="s">
        <v>64</v>
      </c>
      <c r="I75" s="19" t="s">
        <v>0</v>
      </c>
      <c r="J75" t="e">
        <f t="shared" si="6"/>
        <v>#REF!</v>
      </c>
      <c r="K75" t="str">
        <f t="shared" si="5"/>
        <v/>
      </c>
    </row>
    <row r="76" spans="1:11" ht="24.9" customHeight="1">
      <c r="A76" s="18" t="s">
        <v>225</v>
      </c>
      <c r="B76" s="12" t="s">
        <v>227</v>
      </c>
      <c r="C76" s="17" t="s">
        <v>211</v>
      </c>
      <c r="D76" s="21" t="s">
        <v>226</v>
      </c>
      <c r="E76" s="20">
        <v>219335015</v>
      </c>
      <c r="F76" s="14" t="s">
        <v>176</v>
      </c>
      <c r="G76" s="45">
        <v>10</v>
      </c>
      <c r="H76" s="22" t="s">
        <v>28</v>
      </c>
      <c r="I76" s="19" t="s">
        <v>224</v>
      </c>
      <c r="J76" t="e">
        <f t="shared" si="6"/>
        <v>#REF!</v>
      </c>
      <c r="K76" t="str">
        <f t="shared" si="5"/>
        <v/>
      </c>
    </row>
    <row r="77" spans="1:11" ht="24.9" customHeight="1">
      <c r="A77" s="18" t="s">
        <v>223</v>
      </c>
      <c r="B77" s="12" t="s">
        <v>211</v>
      </c>
      <c r="C77" s="17" t="s">
        <v>211</v>
      </c>
      <c r="D77" s="21" t="s">
        <v>222</v>
      </c>
      <c r="E77" s="20">
        <v>219327021</v>
      </c>
      <c r="F77" s="14" t="s">
        <v>221</v>
      </c>
      <c r="G77" s="45" t="s">
        <v>220</v>
      </c>
      <c r="H77" s="22" t="s">
        <v>28</v>
      </c>
      <c r="I77" s="19" t="s">
        <v>56</v>
      </c>
      <c r="J77" t="e">
        <f t="shared" si="6"/>
        <v>#REF!</v>
      </c>
      <c r="K77" t="str">
        <f t="shared" si="5"/>
        <v/>
      </c>
    </row>
    <row r="78" spans="1:11" ht="24.9" customHeight="1">
      <c r="A78" s="18" t="s">
        <v>219</v>
      </c>
      <c r="B78" s="24" t="s">
        <v>211</v>
      </c>
      <c r="C78" s="17" t="s">
        <v>211</v>
      </c>
      <c r="D78" s="21" t="s">
        <v>218</v>
      </c>
      <c r="E78" s="20">
        <v>214794087</v>
      </c>
      <c r="F78" s="14" t="s">
        <v>217</v>
      </c>
      <c r="G78" s="45">
        <v>10</v>
      </c>
      <c r="H78" s="46" t="s">
        <v>216</v>
      </c>
      <c r="I78" s="23" t="s">
        <v>0</v>
      </c>
      <c r="J78" t="e">
        <f t="shared" si="6"/>
        <v>#REF!</v>
      </c>
      <c r="K78" t="str">
        <f t="shared" si="5"/>
        <v/>
      </c>
    </row>
    <row r="79" spans="1:11" ht="24.9" customHeight="1">
      <c r="A79" s="18" t="s">
        <v>215</v>
      </c>
      <c r="B79" s="12" t="s">
        <v>211</v>
      </c>
      <c r="C79" s="17" t="s">
        <v>211</v>
      </c>
      <c r="D79" s="21" t="s">
        <v>214</v>
      </c>
      <c r="E79" s="20">
        <v>219331354</v>
      </c>
      <c r="F79" s="14" t="s">
        <v>213</v>
      </c>
      <c r="G79" s="45">
        <v>20</v>
      </c>
      <c r="H79" s="12" t="s">
        <v>82</v>
      </c>
      <c r="I79" s="19" t="s">
        <v>0</v>
      </c>
      <c r="J79" t="e">
        <f t="shared" si="6"/>
        <v>#REF!</v>
      </c>
      <c r="K79" t="str">
        <f t="shared" si="5"/>
        <v/>
      </c>
    </row>
    <row r="80" spans="1:11" ht="24.9" customHeight="1">
      <c r="A80" s="18" t="s">
        <v>212</v>
      </c>
      <c r="B80" s="12" t="s">
        <v>211</v>
      </c>
      <c r="C80" s="17" t="s">
        <v>211</v>
      </c>
      <c r="D80" s="21" t="s">
        <v>210</v>
      </c>
      <c r="E80" s="20">
        <v>219343946</v>
      </c>
      <c r="F80" s="14" t="s">
        <v>209</v>
      </c>
      <c r="G80" s="44">
        <v>10</v>
      </c>
      <c r="H80" s="12" t="s">
        <v>64</v>
      </c>
      <c r="I80" s="19" t="s">
        <v>56</v>
      </c>
      <c r="J80" t="e">
        <f t="shared" si="6"/>
        <v>#REF!</v>
      </c>
      <c r="K80" t="str">
        <f t="shared" si="5"/>
        <v/>
      </c>
    </row>
    <row r="81" spans="1:11" ht="24.9" customHeight="1">
      <c r="A81" s="18" t="s">
        <v>208</v>
      </c>
      <c r="B81" s="12" t="s">
        <v>186</v>
      </c>
      <c r="C81" s="17" t="s">
        <v>185</v>
      </c>
      <c r="D81" s="21" t="s">
        <v>207</v>
      </c>
      <c r="E81" s="20">
        <v>249531633</v>
      </c>
      <c r="F81" s="14" t="s">
        <v>206</v>
      </c>
      <c r="G81" s="44">
        <v>20</v>
      </c>
      <c r="H81" s="12" t="s">
        <v>64</v>
      </c>
      <c r="I81" s="19" t="s">
        <v>56</v>
      </c>
      <c r="J81" t="e">
        <f t="shared" si="6"/>
        <v>#REF!</v>
      </c>
      <c r="K81" t="str">
        <f t="shared" si="5"/>
        <v/>
      </c>
    </row>
    <row r="82" spans="1:11" ht="24.9" customHeight="1">
      <c r="A82" s="18" t="s">
        <v>205</v>
      </c>
      <c r="B82" s="12" t="s">
        <v>186</v>
      </c>
      <c r="C82" s="17" t="s">
        <v>185</v>
      </c>
      <c r="D82" s="21" t="s">
        <v>204</v>
      </c>
      <c r="E82" s="20">
        <v>249534449</v>
      </c>
      <c r="F82" s="14"/>
      <c r="G82" s="44">
        <v>20</v>
      </c>
      <c r="H82" s="22" t="s">
        <v>13</v>
      </c>
      <c r="I82" s="19" t="s">
        <v>0</v>
      </c>
      <c r="J82" t="e">
        <f t="shared" si="6"/>
        <v>#REF!</v>
      </c>
      <c r="K82" t="str">
        <f t="shared" si="5"/>
        <v/>
      </c>
    </row>
    <row r="83" spans="1:11" ht="24.9" customHeight="1">
      <c r="A83" s="18" t="s">
        <v>203</v>
      </c>
      <c r="B83" s="12" t="s">
        <v>186</v>
      </c>
      <c r="C83" s="17" t="s">
        <v>185</v>
      </c>
      <c r="D83" s="21" t="s">
        <v>202</v>
      </c>
      <c r="E83" s="20">
        <v>249539330</v>
      </c>
      <c r="F83" s="14"/>
      <c r="G83" s="13">
        <v>20</v>
      </c>
      <c r="H83" s="12" t="s">
        <v>28</v>
      </c>
      <c r="I83" s="19" t="s">
        <v>0</v>
      </c>
      <c r="J83" t="e">
        <f t="shared" si="6"/>
        <v>#REF!</v>
      </c>
      <c r="K83" t="str">
        <f t="shared" si="5"/>
        <v/>
      </c>
    </row>
    <row r="84" spans="1:11" ht="24.9" customHeight="1">
      <c r="A84" s="18" t="s">
        <v>201</v>
      </c>
      <c r="B84" s="12" t="s">
        <v>186</v>
      </c>
      <c r="C84" s="17" t="s">
        <v>185</v>
      </c>
      <c r="D84" s="21" t="s">
        <v>200</v>
      </c>
      <c r="E84" s="20">
        <v>249531024</v>
      </c>
      <c r="F84" s="14"/>
      <c r="G84" s="13">
        <v>20</v>
      </c>
      <c r="H84" s="12" t="s">
        <v>64</v>
      </c>
      <c r="I84" s="19" t="s">
        <v>0</v>
      </c>
      <c r="J84" t="e">
        <f t="shared" si="6"/>
        <v>#REF!</v>
      </c>
      <c r="K84" t="str">
        <f t="shared" si="5"/>
        <v/>
      </c>
    </row>
    <row r="85" spans="1:11" ht="24.9" customHeight="1">
      <c r="A85" s="18" t="s">
        <v>199</v>
      </c>
      <c r="B85" s="12" t="s">
        <v>185</v>
      </c>
      <c r="C85" s="17" t="s">
        <v>185</v>
      </c>
      <c r="D85" s="21" t="s">
        <v>198</v>
      </c>
      <c r="E85" s="20">
        <v>249542841</v>
      </c>
      <c r="F85" s="14" t="s">
        <v>197</v>
      </c>
      <c r="G85" s="13">
        <v>20</v>
      </c>
      <c r="H85" s="12" t="s">
        <v>64</v>
      </c>
      <c r="I85" s="19" t="s">
        <v>0</v>
      </c>
      <c r="J85" t="e">
        <f t="shared" si="6"/>
        <v>#REF!</v>
      </c>
      <c r="K85" t="str">
        <f t="shared" si="5"/>
        <v/>
      </c>
    </row>
    <row r="86" spans="1:11" ht="24.9" customHeight="1">
      <c r="A86" s="18" t="s">
        <v>196</v>
      </c>
      <c r="B86" s="12" t="s">
        <v>186</v>
      </c>
      <c r="C86" s="17" t="s">
        <v>185</v>
      </c>
      <c r="D86" s="21" t="s">
        <v>195</v>
      </c>
      <c r="E86" s="20">
        <v>249532781</v>
      </c>
      <c r="F86" s="14" t="s">
        <v>194</v>
      </c>
      <c r="G86" s="13">
        <v>15</v>
      </c>
      <c r="H86" s="12" t="s">
        <v>64</v>
      </c>
      <c r="I86" s="19" t="s">
        <v>0</v>
      </c>
      <c r="J86" t="e">
        <f t="shared" si="6"/>
        <v>#REF!</v>
      </c>
      <c r="K86" t="str">
        <f t="shared" si="5"/>
        <v/>
      </c>
    </row>
    <row r="87" spans="1:11" ht="24.9" customHeight="1">
      <c r="A87" s="39" t="s">
        <v>193</v>
      </c>
      <c r="B87" s="12" t="s">
        <v>186</v>
      </c>
      <c r="C87" s="17" t="s">
        <v>185</v>
      </c>
      <c r="D87" s="21" t="s">
        <v>192</v>
      </c>
      <c r="E87" s="20">
        <v>249531323</v>
      </c>
      <c r="F87" s="40" t="s">
        <v>191</v>
      </c>
      <c r="G87" s="13">
        <v>15</v>
      </c>
      <c r="H87" s="12" t="s">
        <v>90</v>
      </c>
      <c r="I87" s="19" t="s">
        <v>0</v>
      </c>
      <c r="J87" t="e">
        <f t="shared" si="6"/>
        <v>#REF!</v>
      </c>
      <c r="K87" t="str">
        <f t="shared" si="5"/>
        <v/>
      </c>
    </row>
    <row r="88" spans="1:11" ht="24.9" customHeight="1">
      <c r="A88" s="18" t="s">
        <v>190</v>
      </c>
      <c r="B88" s="24" t="s">
        <v>185</v>
      </c>
      <c r="C88" s="17" t="s">
        <v>185</v>
      </c>
      <c r="D88" s="21" t="s">
        <v>189</v>
      </c>
      <c r="E88" s="20">
        <v>249591900</v>
      </c>
      <c r="F88" s="14" t="s">
        <v>188</v>
      </c>
      <c r="G88" s="13">
        <v>16</v>
      </c>
      <c r="H88" s="24" t="s">
        <v>1</v>
      </c>
      <c r="I88" s="23" t="s">
        <v>0</v>
      </c>
      <c r="J88" t="e">
        <f t="shared" si="6"/>
        <v>#REF!</v>
      </c>
      <c r="K88" t="str">
        <f t="shared" si="5"/>
        <v/>
      </c>
    </row>
    <row r="89" spans="1:11" ht="24.9" customHeight="1">
      <c r="A89" s="39" t="s">
        <v>187</v>
      </c>
      <c r="B89" s="12" t="s">
        <v>186</v>
      </c>
      <c r="C89" s="17" t="s">
        <v>185</v>
      </c>
      <c r="D89" s="26" t="s">
        <v>184</v>
      </c>
      <c r="E89" s="20">
        <v>249531737</v>
      </c>
      <c r="F89" s="40" t="s">
        <v>183</v>
      </c>
      <c r="G89" s="13">
        <v>25</v>
      </c>
      <c r="H89" s="12" t="s">
        <v>64</v>
      </c>
      <c r="I89" s="19" t="s">
        <v>0</v>
      </c>
      <c r="J89" t="e">
        <f t="shared" si="6"/>
        <v>#REF!</v>
      </c>
      <c r="K89" t="str">
        <f>IF(E90=E97,1,IF(E97=E90,1,""))</f>
        <v/>
      </c>
    </row>
    <row r="90" spans="1:11" ht="24.9" customHeight="1">
      <c r="A90" s="39" t="s">
        <v>182</v>
      </c>
      <c r="B90" s="12" t="s">
        <v>154</v>
      </c>
      <c r="C90" s="17" t="s">
        <v>154</v>
      </c>
      <c r="D90" s="43" t="s">
        <v>181</v>
      </c>
      <c r="E90" s="20">
        <v>262782958</v>
      </c>
      <c r="F90" s="40" t="s">
        <v>179</v>
      </c>
      <c r="G90" s="42">
        <v>25</v>
      </c>
      <c r="H90" s="41" t="s">
        <v>90</v>
      </c>
      <c r="I90" s="19" t="s">
        <v>0</v>
      </c>
      <c r="J90" t="e">
        <f t="shared" si="6"/>
        <v>#REF!</v>
      </c>
      <c r="K90" t="str">
        <f>IF(E97=E98,1,IF(E98=E97,1,""))</f>
        <v/>
      </c>
    </row>
    <row r="91" spans="1:11" ht="24.9" customHeight="1">
      <c r="A91" s="39" t="s">
        <v>178</v>
      </c>
      <c r="B91" s="12" t="s">
        <v>154</v>
      </c>
      <c r="C91" s="17" t="s">
        <v>154</v>
      </c>
      <c r="D91" s="43" t="s">
        <v>177</v>
      </c>
      <c r="E91" s="20">
        <v>262782095</v>
      </c>
      <c r="F91" s="40"/>
      <c r="G91" s="42">
        <v>20</v>
      </c>
      <c r="H91" s="41"/>
      <c r="I91" s="19"/>
    </row>
    <row r="92" spans="1:11" ht="24.9" customHeight="1">
      <c r="A92" s="39" t="s">
        <v>175</v>
      </c>
      <c r="B92" s="12" t="s">
        <v>166</v>
      </c>
      <c r="C92" s="17" t="s">
        <v>154</v>
      </c>
      <c r="D92" s="43" t="s">
        <v>174</v>
      </c>
      <c r="E92" s="20">
        <v>262750803</v>
      </c>
      <c r="F92" s="40"/>
      <c r="G92" s="42">
        <v>20</v>
      </c>
      <c r="H92" s="41"/>
      <c r="I92" s="19" t="s">
        <v>0</v>
      </c>
    </row>
    <row r="93" spans="1:11" ht="24.9" customHeight="1">
      <c r="A93" s="39" t="s">
        <v>173</v>
      </c>
      <c r="B93" s="12" t="s">
        <v>172</v>
      </c>
      <c r="C93" s="17" t="s">
        <v>154</v>
      </c>
      <c r="D93" s="43" t="s">
        <v>171</v>
      </c>
      <c r="E93" s="20">
        <v>262783168</v>
      </c>
      <c r="F93" s="40" t="s">
        <v>170</v>
      </c>
      <c r="G93" s="42">
        <v>23</v>
      </c>
      <c r="H93" s="41"/>
      <c r="I93" s="19" t="s">
        <v>0</v>
      </c>
    </row>
    <row r="94" spans="1:11" ht="24.9" customHeight="1">
      <c r="A94" s="39" t="s">
        <v>169</v>
      </c>
      <c r="B94" s="12" t="s">
        <v>154</v>
      </c>
      <c r="C94" s="17" t="s">
        <v>154</v>
      </c>
      <c r="D94" s="43" t="s">
        <v>168</v>
      </c>
      <c r="E94" s="20">
        <v>262782278</v>
      </c>
      <c r="F94" s="40"/>
      <c r="G94" s="42">
        <v>17</v>
      </c>
      <c r="H94" s="41"/>
      <c r="I94" s="19"/>
    </row>
    <row r="95" spans="1:11" ht="24.9" customHeight="1">
      <c r="A95" s="39" t="s">
        <v>167</v>
      </c>
      <c r="B95" s="12" t="s">
        <v>166</v>
      </c>
      <c r="C95" s="17" t="s">
        <v>154</v>
      </c>
      <c r="D95" s="43" t="s">
        <v>165</v>
      </c>
      <c r="E95" s="20">
        <v>962329762</v>
      </c>
      <c r="F95" s="40"/>
      <c r="G95" s="42">
        <v>18</v>
      </c>
      <c r="H95" s="41"/>
      <c r="I95" s="19" t="s">
        <v>0</v>
      </c>
    </row>
    <row r="96" spans="1:11" ht="24.9" customHeight="1">
      <c r="A96" s="39" t="s">
        <v>164</v>
      </c>
      <c r="B96" s="12" t="s">
        <v>154</v>
      </c>
      <c r="C96" s="17" t="s">
        <v>154</v>
      </c>
      <c r="D96" s="43" t="s">
        <v>163</v>
      </c>
      <c r="E96" s="20">
        <v>262783852</v>
      </c>
      <c r="F96" s="40" t="s">
        <v>162</v>
      </c>
      <c r="G96" s="42">
        <v>16</v>
      </c>
      <c r="H96" s="41"/>
      <c r="I96" s="19" t="s">
        <v>0</v>
      </c>
    </row>
    <row r="97" spans="1:11" ht="24.9" customHeight="1">
      <c r="A97" s="39" t="s">
        <v>161</v>
      </c>
      <c r="B97" s="12" t="s">
        <v>160</v>
      </c>
      <c r="C97" s="17" t="s">
        <v>154</v>
      </c>
      <c r="D97" s="26" t="s">
        <v>159</v>
      </c>
      <c r="E97" s="20">
        <v>262709490</v>
      </c>
      <c r="F97" s="40" t="s">
        <v>158</v>
      </c>
      <c r="G97" s="13">
        <v>12</v>
      </c>
      <c r="H97" s="12" t="s">
        <v>13</v>
      </c>
      <c r="I97" s="19" t="s">
        <v>0</v>
      </c>
      <c r="J97" t="e">
        <f>+J90+1</f>
        <v>#REF!</v>
      </c>
      <c r="K97" t="str">
        <f t="shared" ref="K97:K105" si="7">IF(E98=E99,1,IF(E99=E98,1,""))</f>
        <v/>
      </c>
    </row>
    <row r="98" spans="1:11" ht="24.9" customHeight="1">
      <c r="A98" s="39" t="s">
        <v>157</v>
      </c>
      <c r="B98" s="12" t="s">
        <v>154</v>
      </c>
      <c r="C98" s="17" t="s">
        <v>154</v>
      </c>
      <c r="D98" s="21" t="s">
        <v>156</v>
      </c>
      <c r="E98" s="20">
        <v>262789251</v>
      </c>
      <c r="F98" s="14" t="s">
        <v>36</v>
      </c>
      <c r="G98" s="13">
        <v>15</v>
      </c>
      <c r="H98" s="12" t="s">
        <v>13</v>
      </c>
      <c r="I98" s="19" t="s">
        <v>0</v>
      </c>
      <c r="J98" t="e">
        <f t="shared" ref="J98:J107" si="8">+J97+1</f>
        <v>#REF!</v>
      </c>
      <c r="K98" t="str">
        <f t="shared" si="7"/>
        <v/>
      </c>
    </row>
    <row r="99" spans="1:11" ht="24.9" customHeight="1">
      <c r="A99" s="18" t="s">
        <v>155</v>
      </c>
      <c r="B99" s="24" t="s">
        <v>154</v>
      </c>
      <c r="C99" s="17" t="s">
        <v>154</v>
      </c>
      <c r="D99" s="21" t="s">
        <v>153</v>
      </c>
      <c r="E99" s="20">
        <v>262782945</v>
      </c>
      <c r="F99" s="14" t="s">
        <v>152</v>
      </c>
      <c r="G99" s="13">
        <v>15</v>
      </c>
      <c r="H99" s="24" t="s">
        <v>151</v>
      </c>
      <c r="I99" s="23" t="s">
        <v>0</v>
      </c>
      <c r="J99" t="e">
        <f t="shared" si="8"/>
        <v>#REF!</v>
      </c>
      <c r="K99" t="str">
        <f t="shared" si="7"/>
        <v/>
      </c>
    </row>
    <row r="100" spans="1:11" ht="24.9" customHeight="1">
      <c r="A100" s="18" t="s">
        <v>150</v>
      </c>
      <c r="B100" s="12" t="s">
        <v>149</v>
      </c>
      <c r="C100" s="17" t="s">
        <v>149</v>
      </c>
      <c r="D100" s="21" t="s">
        <v>148</v>
      </c>
      <c r="E100" s="20">
        <v>964131270</v>
      </c>
      <c r="F100" s="14" t="s">
        <v>146</v>
      </c>
      <c r="G100" s="13">
        <v>10</v>
      </c>
      <c r="H100" s="12" t="s">
        <v>64</v>
      </c>
      <c r="I100" s="19" t="s">
        <v>56</v>
      </c>
      <c r="J100" t="e">
        <f t="shared" si="8"/>
        <v>#REF!</v>
      </c>
      <c r="K100" t="str">
        <f t="shared" si="7"/>
        <v/>
      </c>
    </row>
    <row r="101" spans="1:11" ht="38.4" customHeight="1">
      <c r="A101" s="18" t="s">
        <v>145</v>
      </c>
      <c r="B101" s="12" t="s">
        <v>135</v>
      </c>
      <c r="C101" s="17" t="s">
        <v>135</v>
      </c>
      <c r="D101" s="21" t="s">
        <v>144</v>
      </c>
      <c r="E101" s="20">
        <v>219370849</v>
      </c>
      <c r="F101" s="14" t="s">
        <v>143</v>
      </c>
      <c r="G101" s="13">
        <v>25</v>
      </c>
      <c r="H101" s="12" t="s">
        <v>64</v>
      </c>
      <c r="I101" s="19" t="s">
        <v>56</v>
      </c>
      <c r="J101" t="e">
        <f t="shared" si="8"/>
        <v>#REF!</v>
      </c>
      <c r="K101" t="str">
        <f t="shared" si="7"/>
        <v/>
      </c>
    </row>
    <row r="102" spans="1:11" ht="32.4" customHeight="1">
      <c r="A102" s="18" t="s">
        <v>142</v>
      </c>
      <c r="B102" s="38" t="s">
        <v>135</v>
      </c>
      <c r="C102" s="32" t="s">
        <v>135</v>
      </c>
      <c r="D102" s="26" t="s">
        <v>141</v>
      </c>
      <c r="E102" s="30">
        <v>219376297</v>
      </c>
      <c r="F102" s="29" t="s">
        <v>140</v>
      </c>
      <c r="G102" s="28">
        <v>20</v>
      </c>
      <c r="H102" s="12" t="s">
        <v>64</v>
      </c>
      <c r="I102" s="37" t="s">
        <v>0</v>
      </c>
      <c r="J102" t="e">
        <f t="shared" si="8"/>
        <v>#REF!</v>
      </c>
      <c r="K102" t="str">
        <f t="shared" si="7"/>
        <v/>
      </c>
    </row>
    <row r="103" spans="1:11" ht="37.950000000000003" customHeight="1">
      <c r="A103" s="18" t="s">
        <v>139</v>
      </c>
      <c r="B103" s="34" t="s">
        <v>135</v>
      </c>
      <c r="C103" s="17" t="s">
        <v>135</v>
      </c>
      <c r="D103" s="21" t="s">
        <v>138</v>
      </c>
      <c r="E103" s="15">
        <v>219377224</v>
      </c>
      <c r="F103" s="14" t="s">
        <v>137</v>
      </c>
      <c r="G103" s="36">
        <v>12</v>
      </c>
      <c r="H103" s="12" t="s">
        <v>64</v>
      </c>
      <c r="I103" s="19" t="s">
        <v>56</v>
      </c>
      <c r="J103" t="e">
        <f t="shared" si="8"/>
        <v>#REF!</v>
      </c>
      <c r="K103" t="str">
        <f t="shared" si="7"/>
        <v/>
      </c>
    </row>
    <row r="104" spans="1:11" ht="38.4" customHeight="1">
      <c r="A104" s="18" t="s">
        <v>136</v>
      </c>
      <c r="B104" s="34" t="s">
        <v>135</v>
      </c>
      <c r="C104" s="17" t="s">
        <v>135</v>
      </c>
      <c r="D104" s="21" t="s">
        <v>134</v>
      </c>
      <c r="E104" s="15">
        <v>219385061</v>
      </c>
      <c r="F104" s="14" t="s">
        <v>133</v>
      </c>
      <c r="G104" s="36">
        <v>10</v>
      </c>
      <c r="H104" s="35" t="s">
        <v>28</v>
      </c>
      <c r="I104" s="33" t="s">
        <v>0</v>
      </c>
      <c r="J104" t="e">
        <f t="shared" si="8"/>
        <v>#REF!</v>
      </c>
      <c r="K104" t="str">
        <f t="shared" si="7"/>
        <v/>
      </c>
    </row>
    <row r="105" spans="1:11" ht="24.9" customHeight="1">
      <c r="A105" s="18" t="s">
        <v>132</v>
      </c>
      <c r="B105" s="34" t="s">
        <v>123</v>
      </c>
      <c r="C105" s="17" t="s">
        <v>117</v>
      </c>
      <c r="D105" s="21" t="s">
        <v>123</v>
      </c>
      <c r="E105" s="20">
        <v>243995972</v>
      </c>
      <c r="F105" s="14" t="s">
        <v>131</v>
      </c>
      <c r="G105" s="13">
        <v>10</v>
      </c>
      <c r="H105" s="12" t="s">
        <v>64</v>
      </c>
      <c r="I105" s="33" t="s">
        <v>0</v>
      </c>
      <c r="J105" t="e">
        <f t="shared" si="8"/>
        <v>#REF!</v>
      </c>
      <c r="K105" t="str">
        <f t="shared" si="7"/>
        <v/>
      </c>
    </row>
    <row r="106" spans="1:11" ht="24.9" customHeight="1">
      <c r="A106" s="18" t="s">
        <v>130</v>
      </c>
      <c r="B106" s="12" t="s">
        <v>117</v>
      </c>
      <c r="C106" s="32" t="s">
        <v>117</v>
      </c>
      <c r="D106" s="21" t="s">
        <v>129</v>
      </c>
      <c r="E106" s="20">
        <v>243992000</v>
      </c>
      <c r="F106" s="14" t="s">
        <v>128</v>
      </c>
      <c r="G106" s="13">
        <v>10</v>
      </c>
      <c r="H106" s="12" t="s">
        <v>68</v>
      </c>
      <c r="I106" s="19" t="s">
        <v>0</v>
      </c>
      <c r="J106" t="e">
        <f t="shared" si="8"/>
        <v>#REF!</v>
      </c>
      <c r="K106" t="str">
        <f>IF(E107=E109,1,IF(E109=E107,1,""))</f>
        <v/>
      </c>
    </row>
    <row r="107" spans="1:11" ht="24.9" customHeight="1">
      <c r="A107" s="18" t="s">
        <v>127</v>
      </c>
      <c r="B107" s="31" t="s">
        <v>117</v>
      </c>
      <c r="C107" s="32" t="s">
        <v>117</v>
      </c>
      <c r="D107" s="26" t="s">
        <v>126</v>
      </c>
      <c r="E107" s="30">
        <v>243908520</v>
      </c>
      <c r="F107" s="29" t="s">
        <v>125</v>
      </c>
      <c r="G107" s="28">
        <v>15</v>
      </c>
      <c r="H107" s="12" t="s">
        <v>64</v>
      </c>
      <c r="I107" s="27" t="s">
        <v>0</v>
      </c>
      <c r="J107" t="e">
        <f t="shared" si="8"/>
        <v>#REF!</v>
      </c>
      <c r="K107" t="str">
        <f>IF(E109=E110,1,IF(E110=E109,1,""))</f>
        <v/>
      </c>
    </row>
    <row r="108" spans="1:11" ht="24.9" customHeight="1">
      <c r="A108" s="18" t="s">
        <v>124</v>
      </c>
      <c r="B108" s="31" t="s">
        <v>123</v>
      </c>
      <c r="C108" s="32" t="s">
        <v>117</v>
      </c>
      <c r="D108" s="26" t="s">
        <v>122</v>
      </c>
      <c r="E108" s="30">
        <v>243991367</v>
      </c>
      <c r="F108" s="29"/>
      <c r="G108" s="28">
        <v>25</v>
      </c>
      <c r="H108" s="12"/>
      <c r="I108" s="27" t="s">
        <v>0</v>
      </c>
    </row>
    <row r="109" spans="1:11" ht="24.9" customHeight="1">
      <c r="A109" s="18" t="s">
        <v>121</v>
      </c>
      <c r="B109" s="12" t="s">
        <v>117</v>
      </c>
      <c r="C109" s="17" t="s">
        <v>117</v>
      </c>
      <c r="D109" s="21" t="s">
        <v>120</v>
      </c>
      <c r="E109" s="20">
        <v>243991469</v>
      </c>
      <c r="F109" s="14" t="s">
        <v>119</v>
      </c>
      <c r="G109" s="13">
        <v>10</v>
      </c>
      <c r="H109" s="12" t="s">
        <v>82</v>
      </c>
      <c r="I109" s="19" t="s">
        <v>0</v>
      </c>
      <c r="J109" t="e">
        <f>+J107+1</f>
        <v>#REF!</v>
      </c>
      <c r="K109" t="str">
        <f>IF(E110=E111,1,IF(E111=E110,1,""))</f>
        <v/>
      </c>
    </row>
    <row r="110" spans="1:11" ht="24.9" customHeight="1">
      <c r="A110" s="18" t="s">
        <v>118</v>
      </c>
      <c r="B110" s="12" t="s">
        <v>117</v>
      </c>
      <c r="C110" s="17" t="s">
        <v>117</v>
      </c>
      <c r="D110" s="21" t="s">
        <v>116</v>
      </c>
      <c r="E110" s="20">
        <v>243405292</v>
      </c>
      <c r="F110" s="14" t="s">
        <v>115</v>
      </c>
      <c r="G110" s="13">
        <v>10</v>
      </c>
      <c r="H110" s="12" t="s">
        <v>114</v>
      </c>
      <c r="I110" s="19" t="s">
        <v>73</v>
      </c>
      <c r="J110" t="e">
        <f>+J109+1</f>
        <v>#REF!</v>
      </c>
      <c r="K110" t="str">
        <f>IF(E111=E112,1,IF(E112=E111,1,""))</f>
        <v/>
      </c>
    </row>
    <row r="111" spans="1:11" ht="24.9" customHeight="1">
      <c r="A111" s="18" t="s">
        <v>113</v>
      </c>
      <c r="B111" s="12" t="s">
        <v>71</v>
      </c>
      <c r="C111" s="17" t="s">
        <v>71</v>
      </c>
      <c r="D111" s="21" t="s">
        <v>112</v>
      </c>
      <c r="E111" s="20">
        <v>243333348</v>
      </c>
      <c r="F111" s="14" t="s">
        <v>111</v>
      </c>
      <c r="G111" s="13">
        <v>10</v>
      </c>
      <c r="H111" s="12" t="s">
        <v>64</v>
      </c>
      <c r="I111" s="19" t="s">
        <v>0</v>
      </c>
      <c r="J111" t="e">
        <f>+J110+1</f>
        <v>#REF!</v>
      </c>
      <c r="K111" t="str">
        <f>IF(E112=E113,1,IF(E113=E112,1,""))</f>
        <v/>
      </c>
    </row>
    <row r="112" spans="1:11" ht="24.9" customHeight="1">
      <c r="A112" s="18" t="s">
        <v>110</v>
      </c>
      <c r="B112" s="12" t="s">
        <v>71</v>
      </c>
      <c r="C112" s="17" t="s">
        <v>71</v>
      </c>
      <c r="D112" s="21" t="s">
        <v>109</v>
      </c>
      <c r="E112" s="20" t="s">
        <v>108</v>
      </c>
      <c r="F112" s="14"/>
      <c r="G112" s="13">
        <v>10</v>
      </c>
      <c r="H112" s="12" t="s">
        <v>64</v>
      </c>
      <c r="I112" s="19" t="s">
        <v>0</v>
      </c>
      <c r="J112" t="e">
        <f>+J111+1</f>
        <v>#REF!</v>
      </c>
      <c r="K112" t="str">
        <f>IF(E113='[1]Lista Centro'!F119,1,IF('[1]Lista Centro'!F119=E113,1,""))</f>
        <v/>
      </c>
    </row>
    <row r="113" spans="1:11" ht="24.9" customHeight="1">
      <c r="A113" s="18" t="s">
        <v>107</v>
      </c>
      <c r="B113" s="12" t="s">
        <v>71</v>
      </c>
      <c r="C113" s="17" t="s">
        <v>71</v>
      </c>
      <c r="D113" s="21" t="s">
        <v>106</v>
      </c>
      <c r="E113" s="20">
        <v>243306519</v>
      </c>
      <c r="F113" s="14" t="s">
        <v>105</v>
      </c>
      <c r="G113" s="13">
        <v>10</v>
      </c>
      <c r="H113" s="12" t="s">
        <v>68</v>
      </c>
      <c r="I113" s="19" t="s">
        <v>104</v>
      </c>
      <c r="J113" t="e">
        <f>+J112+1</f>
        <v>#REF!</v>
      </c>
      <c r="K113" t="str">
        <f>IF('[1]Lista Centro'!F119=E114,1,IF(E114='[1]Lista Centro'!F119,1,""))</f>
        <v/>
      </c>
    </row>
    <row r="114" spans="1:11" ht="24.9" customHeight="1">
      <c r="A114" s="18" t="s">
        <v>103</v>
      </c>
      <c r="B114" s="12" t="s">
        <v>71</v>
      </c>
      <c r="C114" s="17" t="s">
        <v>71</v>
      </c>
      <c r="D114" s="21" t="s">
        <v>102</v>
      </c>
      <c r="E114" s="20">
        <v>243372649</v>
      </c>
      <c r="F114" s="14" t="s">
        <v>101</v>
      </c>
      <c r="G114" s="13">
        <v>20</v>
      </c>
      <c r="H114" s="12" t="s">
        <v>68</v>
      </c>
      <c r="I114" s="19" t="s">
        <v>0</v>
      </c>
      <c r="J114" t="e">
        <f>+#REF!+1</f>
        <v>#REF!</v>
      </c>
      <c r="K114" t="str">
        <f t="shared" ref="K114:K122" si="9">IF(E115=E116,1,IF(E116=E115,1,""))</f>
        <v/>
      </c>
    </row>
    <row r="115" spans="1:11" ht="24.9" customHeight="1">
      <c r="A115" s="18" t="s">
        <v>100</v>
      </c>
      <c r="B115" s="12" t="s">
        <v>71</v>
      </c>
      <c r="C115" s="17" t="s">
        <v>71</v>
      </c>
      <c r="D115" s="21" t="s">
        <v>99</v>
      </c>
      <c r="E115" s="20">
        <v>243302260</v>
      </c>
      <c r="F115" s="14" t="s">
        <v>98</v>
      </c>
      <c r="G115" s="13">
        <v>20</v>
      </c>
      <c r="H115" s="12" t="s">
        <v>28</v>
      </c>
      <c r="I115" s="19" t="s">
        <v>0</v>
      </c>
      <c r="J115" t="e">
        <f t="shared" ref="J115:J124" si="10">+J114+1</f>
        <v>#REF!</v>
      </c>
      <c r="K115" t="str">
        <f t="shared" si="9"/>
        <v/>
      </c>
    </row>
    <row r="116" spans="1:11" ht="24.9" customHeight="1">
      <c r="A116" s="18" t="s">
        <v>97</v>
      </c>
      <c r="B116" s="12" t="s">
        <v>71</v>
      </c>
      <c r="C116" s="17" t="s">
        <v>71</v>
      </c>
      <c r="D116" s="21" t="s">
        <v>96</v>
      </c>
      <c r="E116" s="20">
        <v>243371529</v>
      </c>
      <c r="F116" s="14" t="s">
        <v>95</v>
      </c>
      <c r="G116" s="13">
        <v>20</v>
      </c>
      <c r="H116" s="12" t="s">
        <v>68</v>
      </c>
      <c r="I116" s="19" t="s">
        <v>94</v>
      </c>
      <c r="J116" t="e">
        <f t="shared" si="10"/>
        <v>#REF!</v>
      </c>
      <c r="K116" t="str">
        <f t="shared" si="9"/>
        <v/>
      </c>
    </row>
    <row r="117" spans="1:11" ht="24.9" customHeight="1">
      <c r="A117" s="18" t="s">
        <v>93</v>
      </c>
      <c r="B117" s="12" t="s">
        <v>71</v>
      </c>
      <c r="C117" s="17" t="s">
        <v>71</v>
      </c>
      <c r="D117" s="21" t="s">
        <v>92</v>
      </c>
      <c r="E117" s="20">
        <v>243468300</v>
      </c>
      <c r="F117" s="14" t="s">
        <v>91</v>
      </c>
      <c r="G117" s="13">
        <v>12</v>
      </c>
      <c r="H117" s="12" t="s">
        <v>90</v>
      </c>
      <c r="I117" s="19" t="s">
        <v>0</v>
      </c>
      <c r="J117" t="e">
        <f t="shared" si="10"/>
        <v>#REF!</v>
      </c>
      <c r="K117" t="str">
        <f t="shared" si="9"/>
        <v/>
      </c>
    </row>
    <row r="118" spans="1:11" ht="24.9" customHeight="1">
      <c r="A118" s="18" t="s">
        <v>89</v>
      </c>
      <c r="B118" s="12" t="s">
        <v>71</v>
      </c>
      <c r="C118" s="17" t="s">
        <v>71</v>
      </c>
      <c r="D118" s="26" t="s">
        <v>88</v>
      </c>
      <c r="E118" s="25">
        <v>243351365</v>
      </c>
      <c r="F118" s="14" t="s">
        <v>87</v>
      </c>
      <c r="G118" s="13" t="s">
        <v>86</v>
      </c>
      <c r="H118" s="12" t="s">
        <v>68</v>
      </c>
      <c r="I118" s="19" t="s">
        <v>45</v>
      </c>
      <c r="J118" t="e">
        <f t="shared" si="10"/>
        <v>#REF!</v>
      </c>
      <c r="K118" t="str">
        <f t="shared" si="9"/>
        <v/>
      </c>
    </row>
    <row r="119" spans="1:11" ht="24.9" customHeight="1">
      <c r="A119" s="18" t="s">
        <v>85</v>
      </c>
      <c r="B119" s="24" t="s">
        <v>71</v>
      </c>
      <c r="C119" s="17" t="s">
        <v>71</v>
      </c>
      <c r="D119" s="21" t="s">
        <v>84</v>
      </c>
      <c r="E119" s="20">
        <v>249882781</v>
      </c>
      <c r="F119" s="14" t="s">
        <v>83</v>
      </c>
      <c r="G119" s="13">
        <v>25</v>
      </c>
      <c r="H119" s="12" t="s">
        <v>82</v>
      </c>
      <c r="I119" s="23" t="s">
        <v>0</v>
      </c>
      <c r="J119" t="e">
        <f t="shared" si="10"/>
        <v>#REF!</v>
      </c>
      <c r="K119" t="str">
        <f t="shared" si="9"/>
        <v/>
      </c>
    </row>
    <row r="120" spans="1:11" ht="24.9" customHeight="1">
      <c r="A120" s="18" t="s">
        <v>81</v>
      </c>
      <c r="B120" s="12" t="s">
        <v>80</v>
      </c>
      <c r="C120" s="17" t="s">
        <v>71</v>
      </c>
      <c r="D120" s="21" t="s">
        <v>79</v>
      </c>
      <c r="E120" s="20">
        <v>249720157</v>
      </c>
      <c r="F120" s="14" t="s">
        <v>78</v>
      </c>
      <c r="G120" s="13">
        <v>15</v>
      </c>
      <c r="H120" s="12" t="s">
        <v>64</v>
      </c>
      <c r="I120" s="19" t="s">
        <v>0</v>
      </c>
      <c r="J120" t="e">
        <f t="shared" si="10"/>
        <v>#REF!</v>
      </c>
      <c r="K120" t="str">
        <f t="shared" si="9"/>
        <v/>
      </c>
    </row>
    <row r="121" spans="1:11" ht="24.9" customHeight="1">
      <c r="A121" s="18" t="s">
        <v>77</v>
      </c>
      <c r="B121" s="12" t="s">
        <v>76</v>
      </c>
      <c r="C121" s="17" t="s">
        <v>71</v>
      </c>
      <c r="D121" s="21" t="s">
        <v>75</v>
      </c>
      <c r="E121" s="20">
        <v>243400323</v>
      </c>
      <c r="F121" s="14" t="s">
        <v>74</v>
      </c>
      <c r="G121" s="13">
        <v>15</v>
      </c>
      <c r="H121" s="12" t="s">
        <v>68</v>
      </c>
      <c r="I121" s="19" t="s">
        <v>73</v>
      </c>
      <c r="J121" t="e">
        <f t="shared" si="10"/>
        <v>#REF!</v>
      </c>
      <c r="K121" t="str">
        <f t="shared" si="9"/>
        <v/>
      </c>
    </row>
    <row r="122" spans="1:11" ht="24.9" customHeight="1">
      <c r="A122" s="18" t="s">
        <v>72</v>
      </c>
      <c r="B122" s="12" t="s">
        <v>71</v>
      </c>
      <c r="C122" s="17" t="s">
        <v>71</v>
      </c>
      <c r="D122" s="21" t="s">
        <v>70</v>
      </c>
      <c r="E122" s="20">
        <v>243322804</v>
      </c>
      <c r="F122" s="14" t="s">
        <v>69</v>
      </c>
      <c r="G122" s="13">
        <v>10</v>
      </c>
      <c r="H122" s="12" t="s">
        <v>68</v>
      </c>
      <c r="I122" s="19" t="s">
        <v>0</v>
      </c>
      <c r="J122" t="e">
        <f t="shared" si="10"/>
        <v>#REF!</v>
      </c>
      <c r="K122" t="str">
        <f t="shared" si="9"/>
        <v/>
      </c>
    </row>
    <row r="123" spans="1:11" ht="30" customHeight="1">
      <c r="A123" s="18" t="s">
        <v>67</v>
      </c>
      <c r="B123" s="12" t="s">
        <v>66</v>
      </c>
      <c r="C123" s="17" t="s">
        <v>62</v>
      </c>
      <c r="D123" s="21" t="s">
        <v>66</v>
      </c>
      <c r="E123" s="20">
        <v>261786015</v>
      </c>
      <c r="F123" s="14" t="s">
        <v>65</v>
      </c>
      <c r="G123" s="13">
        <v>20</v>
      </c>
      <c r="H123" s="12" t="s">
        <v>64</v>
      </c>
      <c r="I123" s="19" t="s">
        <v>0</v>
      </c>
      <c r="J123" t="e">
        <f t="shared" si="10"/>
        <v>#REF!</v>
      </c>
      <c r="K123" t="str">
        <f>IF(E124='[1]Lista Centro'!F101,1,IF('[1]Lista Centro'!F101=E124,1,""))</f>
        <v/>
      </c>
    </row>
    <row r="124" spans="1:11" ht="34.200000000000003" customHeight="1">
      <c r="A124" s="18" t="s">
        <v>63</v>
      </c>
      <c r="B124" s="12" t="s">
        <v>62</v>
      </c>
      <c r="C124" s="17" t="s">
        <v>62</v>
      </c>
      <c r="D124" s="21" t="s">
        <v>61</v>
      </c>
      <c r="E124" s="20">
        <v>261943170</v>
      </c>
      <c r="F124" s="14"/>
      <c r="G124" s="13">
        <v>20</v>
      </c>
      <c r="H124" s="12" t="s">
        <v>13</v>
      </c>
      <c r="I124" s="19" t="s">
        <v>0</v>
      </c>
      <c r="J124" t="e">
        <f t="shared" si="10"/>
        <v>#REF!</v>
      </c>
      <c r="K124" t="str">
        <f>IF('[1]Lista Centro'!F101='[1]Lista Centro'!F103,1,IF('[1]Lista Centro'!F103='[1]Lista Centro'!F101,1,""))</f>
        <v/>
      </c>
    </row>
    <row r="125" spans="1:11" ht="24.9" customHeight="1">
      <c r="A125" s="18" t="s">
        <v>60</v>
      </c>
      <c r="B125" s="12" t="s">
        <v>59</v>
      </c>
      <c r="C125" s="17" t="s">
        <v>32</v>
      </c>
      <c r="D125" s="21" t="s">
        <v>58</v>
      </c>
      <c r="E125" s="20">
        <v>915246385</v>
      </c>
      <c r="F125" s="14" t="s">
        <v>57</v>
      </c>
      <c r="G125" s="13">
        <v>15</v>
      </c>
      <c r="H125" s="12"/>
      <c r="I125" s="19" t="s">
        <v>56</v>
      </c>
    </row>
    <row r="126" spans="1:11" ht="24.9" customHeight="1">
      <c r="A126" s="18" t="s">
        <v>55</v>
      </c>
      <c r="B126" s="12" t="s">
        <v>53</v>
      </c>
      <c r="C126" s="17" t="s">
        <v>32</v>
      </c>
      <c r="D126" s="21" t="s">
        <v>54</v>
      </c>
      <c r="E126" s="20">
        <v>261331455</v>
      </c>
      <c r="F126" s="14"/>
      <c r="G126" s="13">
        <v>13</v>
      </c>
      <c r="H126" s="12"/>
      <c r="I126" s="19" t="s">
        <v>0</v>
      </c>
    </row>
    <row r="127" spans="1:11" ht="24.9" customHeight="1">
      <c r="A127" s="18" t="s">
        <v>52</v>
      </c>
      <c r="B127" s="12" t="s">
        <v>51</v>
      </c>
      <c r="C127" s="17" t="s">
        <v>32</v>
      </c>
      <c r="D127" s="21" t="s">
        <v>50</v>
      </c>
      <c r="E127" s="20">
        <v>261326018</v>
      </c>
      <c r="F127" s="14"/>
      <c r="G127" s="13">
        <v>14</v>
      </c>
      <c r="H127" s="12"/>
      <c r="I127" s="19" t="s">
        <v>0</v>
      </c>
    </row>
    <row r="128" spans="1:11" ht="26.4" customHeight="1">
      <c r="A128" s="18" t="s">
        <v>49</v>
      </c>
      <c r="B128" s="12" t="s">
        <v>48</v>
      </c>
      <c r="C128" s="17" t="s">
        <v>32</v>
      </c>
      <c r="D128" s="21" t="s">
        <v>47</v>
      </c>
      <c r="E128" s="20">
        <v>261981738</v>
      </c>
      <c r="F128" s="14" t="s">
        <v>46</v>
      </c>
      <c r="G128" s="13">
        <v>11</v>
      </c>
      <c r="H128" s="12"/>
      <c r="I128" s="19" t="s">
        <v>45</v>
      </c>
    </row>
    <row r="129" spans="1:11" ht="24.9" customHeight="1">
      <c r="A129" s="18" t="s">
        <v>44</v>
      </c>
      <c r="B129" s="12" t="s">
        <v>43</v>
      </c>
      <c r="C129" s="17" t="s">
        <v>32</v>
      </c>
      <c r="D129" s="21" t="s">
        <v>42</v>
      </c>
      <c r="E129" s="20">
        <v>261930100</v>
      </c>
      <c r="F129" s="14" t="s">
        <v>41</v>
      </c>
      <c r="G129" s="13">
        <v>22</v>
      </c>
      <c r="H129" s="12"/>
      <c r="I129" s="19" t="s">
        <v>0</v>
      </c>
    </row>
    <row r="130" spans="1:11" ht="33" customHeight="1">
      <c r="A130" s="18" t="s">
        <v>40</v>
      </c>
      <c r="B130" s="12" t="s">
        <v>39</v>
      </c>
      <c r="C130" s="17" t="s">
        <v>32</v>
      </c>
      <c r="D130" s="21" t="s">
        <v>38</v>
      </c>
      <c r="E130" s="20" t="s">
        <v>37</v>
      </c>
      <c r="F130" s="14" t="s">
        <v>9</v>
      </c>
      <c r="G130" s="13">
        <v>15</v>
      </c>
      <c r="H130" s="22" t="s">
        <v>35</v>
      </c>
      <c r="I130" s="19" t="s">
        <v>0</v>
      </c>
      <c r="J130" t="e">
        <f>+#REF!+1</f>
        <v>#REF!</v>
      </c>
      <c r="K130" t="str">
        <f t="shared" ref="K130:K136" si="11">IF(E131=E132,1,IF(E132=E131,1,""))</f>
        <v/>
      </c>
    </row>
    <row r="131" spans="1:11" ht="30.6" customHeight="1">
      <c r="A131" s="18" t="s">
        <v>34</v>
      </c>
      <c r="B131" s="12" t="s">
        <v>33</v>
      </c>
      <c r="C131" s="17" t="s">
        <v>32</v>
      </c>
      <c r="D131" s="21" t="s">
        <v>31</v>
      </c>
      <c r="E131" s="20">
        <v>261982130</v>
      </c>
      <c r="F131" s="14"/>
      <c r="G131" s="13">
        <v>20</v>
      </c>
      <c r="H131" s="12" t="s">
        <v>13</v>
      </c>
      <c r="I131" s="19" t="s">
        <v>0</v>
      </c>
      <c r="J131" t="e">
        <f t="shared" ref="J131:J135" si="12">+J130+1</f>
        <v>#REF!</v>
      </c>
      <c r="K131" t="str">
        <f t="shared" si="11"/>
        <v/>
      </c>
    </row>
    <row r="132" spans="1:11" ht="24.9" customHeight="1">
      <c r="A132" s="18" t="s">
        <v>30</v>
      </c>
      <c r="B132" s="12" t="s">
        <v>5</v>
      </c>
      <c r="C132" s="17" t="s">
        <v>4</v>
      </c>
      <c r="D132" s="21" t="s">
        <v>3</v>
      </c>
      <c r="E132" s="20">
        <v>219574599</v>
      </c>
      <c r="F132" s="14" t="s">
        <v>29</v>
      </c>
      <c r="G132" s="13">
        <v>10</v>
      </c>
      <c r="H132" s="12" t="s">
        <v>28</v>
      </c>
      <c r="I132" s="19" t="s">
        <v>0</v>
      </c>
      <c r="J132" t="e">
        <f t="shared" si="12"/>
        <v>#REF!</v>
      </c>
      <c r="K132" t="str">
        <f t="shared" si="11"/>
        <v/>
      </c>
    </row>
    <row r="133" spans="1:11" ht="24.9" customHeight="1">
      <c r="A133" s="18" t="s">
        <v>27</v>
      </c>
      <c r="B133" s="12" t="s">
        <v>5</v>
      </c>
      <c r="C133" s="17" t="s">
        <v>4</v>
      </c>
      <c r="D133" s="21" t="s">
        <v>26</v>
      </c>
      <c r="E133" s="20" t="s">
        <v>25</v>
      </c>
      <c r="F133" s="14" t="s">
        <v>24</v>
      </c>
      <c r="G133" s="13">
        <v>10</v>
      </c>
      <c r="H133" s="12" t="s">
        <v>23</v>
      </c>
      <c r="I133" s="19" t="s">
        <v>0</v>
      </c>
      <c r="J133" t="e">
        <f t="shared" si="12"/>
        <v>#REF!</v>
      </c>
      <c r="K133" t="str">
        <f t="shared" si="11"/>
        <v/>
      </c>
    </row>
    <row r="134" spans="1:11" ht="24.9" customHeight="1">
      <c r="A134" s="18" t="s">
        <v>22</v>
      </c>
      <c r="B134" s="12" t="s">
        <v>21</v>
      </c>
      <c r="C134" s="17" t="s">
        <v>4</v>
      </c>
      <c r="D134" s="21" t="s">
        <v>20</v>
      </c>
      <c r="E134" s="20">
        <v>219538672</v>
      </c>
      <c r="F134" s="14" t="s">
        <v>19</v>
      </c>
      <c r="G134" s="13">
        <v>15</v>
      </c>
      <c r="H134" s="12" t="s">
        <v>1</v>
      </c>
      <c r="I134" s="19" t="s">
        <v>18</v>
      </c>
      <c r="J134" t="e">
        <f t="shared" si="12"/>
        <v>#REF!</v>
      </c>
      <c r="K134" t="e">
        <f>IF(E135=#REF!,1,IF(#REF!=E135,1,""))</f>
        <v>#REF!</v>
      </c>
    </row>
    <row r="135" spans="1:11" ht="24.9" customHeight="1">
      <c r="A135" s="18" t="s">
        <v>17</v>
      </c>
      <c r="B135" s="12" t="s">
        <v>5</v>
      </c>
      <c r="C135" s="17" t="s">
        <v>4</v>
      </c>
      <c r="D135" s="21" t="s">
        <v>16</v>
      </c>
      <c r="E135" s="20" t="s">
        <v>15</v>
      </c>
      <c r="F135" s="14" t="s">
        <v>14</v>
      </c>
      <c r="G135" s="13">
        <v>15</v>
      </c>
      <c r="H135" s="12" t="s">
        <v>13</v>
      </c>
      <c r="I135" s="19" t="s">
        <v>0</v>
      </c>
      <c r="J135" t="e">
        <f t="shared" si="12"/>
        <v>#REF!</v>
      </c>
      <c r="K135" t="e">
        <f>IF(#REF!=E136,1,IF(E136=#REF!,1,""))</f>
        <v>#REF!</v>
      </c>
    </row>
    <row r="136" spans="1:11" ht="29.4" customHeight="1">
      <c r="A136" s="18" t="s">
        <v>12</v>
      </c>
      <c r="B136" s="12" t="s">
        <v>11</v>
      </c>
      <c r="C136" s="17" t="s">
        <v>4</v>
      </c>
      <c r="D136" s="16" t="s">
        <v>10</v>
      </c>
      <c r="E136" s="15">
        <v>219530421</v>
      </c>
      <c r="F136" s="14" t="s">
        <v>8</v>
      </c>
      <c r="G136" s="13">
        <v>10</v>
      </c>
      <c r="H136" s="12" t="s">
        <v>7</v>
      </c>
      <c r="I136" s="11" t="s">
        <v>0</v>
      </c>
      <c r="J136" t="e">
        <f>+#REF!+1</f>
        <v>#REF!</v>
      </c>
      <c r="K136" t="str">
        <f t="shared" si="11"/>
        <v/>
      </c>
    </row>
    <row r="137" spans="1:11" ht="33" customHeight="1" thickBot="1">
      <c r="A137" s="10" t="s">
        <v>6</v>
      </c>
      <c r="B137" s="4" t="s">
        <v>5</v>
      </c>
      <c r="C137" s="9" t="s">
        <v>4</v>
      </c>
      <c r="D137" s="8" t="s">
        <v>3</v>
      </c>
      <c r="E137" s="7">
        <v>219596545</v>
      </c>
      <c r="F137" s="6" t="s">
        <v>2</v>
      </c>
      <c r="G137" s="5">
        <v>20</v>
      </c>
      <c r="H137" s="4" t="s">
        <v>1</v>
      </c>
      <c r="I137" s="3" t="s">
        <v>0</v>
      </c>
    </row>
    <row r="138" spans="1:11" ht="13.8" thickTop="1"/>
  </sheetData>
  <sheetProtection password="923F" sheet="1" objects="1" scenarios="1" selectLockedCells="1" selectUnlockedCells="1"/>
  <mergeCells count="2">
    <mergeCell ref="A1:I1"/>
    <mergeCell ref="A2:B2"/>
  </mergeCells>
  <printOptions horizontalCentered="1"/>
  <pageMargins left="0.19685039370078741" right="0.19685039370078741" top="0" bottom="0.23622047244094491" header="3.937007874015748E-2" footer="0.15748031496062992"/>
  <pageSetup paperSize="9" scale="48" fitToHeight="10" orientation="portrait" r:id="rId1"/>
  <headerFooter alignWithMargins="0">
    <oddFooter>Page &amp;P&amp;R&amp;A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Lista Oeste </vt:lpstr>
      <vt:lpstr>'Lista Oeste '!Área_de_Impressão</vt:lpstr>
      <vt:lpstr>'Lista Oeste '!Títulos_de_Impressão</vt:lpstr>
    </vt:vector>
  </TitlesOfParts>
  <Company>POLICIA JUDICIARIA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psilva</dc:creator>
  <cp:lastModifiedBy>Paulo Silva</cp:lastModifiedBy>
  <dcterms:created xsi:type="dcterms:W3CDTF">2014-03-30T17:21:24Z</dcterms:created>
  <dcterms:modified xsi:type="dcterms:W3CDTF">2014-04-27T15:34:06Z</dcterms:modified>
</cp:coreProperties>
</file>